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70" windowWidth="20730" windowHeight="1152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9" i="1"/>
  <c r="I49" l="1"/>
  <c r="I75"/>
  <c r="I76"/>
  <c r="I77"/>
  <c r="I78"/>
  <c r="I69"/>
  <c r="I70"/>
  <c r="I71"/>
  <c r="I72"/>
  <c r="I73"/>
  <c r="I74"/>
  <c r="I61"/>
  <c r="I62"/>
  <c r="I63"/>
  <c r="I64"/>
  <c r="I65"/>
  <c r="I66"/>
  <c r="I67"/>
  <c r="I68"/>
  <c r="I54"/>
  <c r="I55"/>
  <c r="I56"/>
  <c r="I57"/>
  <c r="I58"/>
  <c r="I59"/>
  <c r="I60"/>
  <c r="I50"/>
  <c r="I51"/>
  <c r="I52"/>
  <c r="I53"/>
  <c r="I38"/>
  <c r="I37"/>
  <c r="I32"/>
  <c r="I33"/>
  <c r="I34"/>
  <c r="I35"/>
  <c r="I36"/>
  <c r="I23"/>
  <c r="I24"/>
  <c r="I25"/>
  <c r="I26"/>
  <c r="I27"/>
  <c r="I28"/>
  <c r="I29"/>
  <c r="I30"/>
  <c r="I31"/>
  <c r="I16"/>
  <c r="I17"/>
  <c r="I18"/>
  <c r="I20"/>
  <c r="I21"/>
  <c r="I22"/>
  <c r="I10"/>
  <c r="I11"/>
  <c r="I12"/>
  <c r="I13"/>
  <c r="I14"/>
  <c r="I15"/>
  <c r="I9"/>
  <c r="S78" l="1"/>
  <c r="S75"/>
  <c r="S73"/>
  <c r="S64"/>
  <c r="S57"/>
  <c r="S54"/>
  <c r="S38"/>
  <c r="S30"/>
  <c r="S20"/>
  <c r="S18"/>
  <c r="S11"/>
  <c r="S74"/>
  <c r="S76"/>
  <c r="S77"/>
  <c r="S65"/>
  <c r="S66"/>
  <c r="S67"/>
  <c r="S68"/>
  <c r="S69"/>
  <c r="S70"/>
  <c r="S71"/>
  <c r="S72"/>
  <c r="S55"/>
  <c r="S56"/>
  <c r="S58"/>
  <c r="S59"/>
  <c r="S60"/>
  <c r="S61"/>
  <c r="S62"/>
  <c r="S63"/>
  <c r="S50"/>
  <c r="S51"/>
  <c r="S52"/>
  <c r="S53"/>
  <c r="S49"/>
  <c r="S31"/>
  <c r="S32"/>
  <c r="S33"/>
  <c r="S34"/>
  <c r="S35"/>
  <c r="S36"/>
  <c r="S37"/>
  <c r="S22"/>
  <c r="S23"/>
  <c r="S24"/>
  <c r="S25"/>
  <c r="S26"/>
  <c r="S27"/>
  <c r="S28"/>
  <c r="S29"/>
  <c r="S13"/>
  <c r="S14"/>
  <c r="S15"/>
  <c r="S16"/>
  <c r="S17"/>
  <c r="S19"/>
  <c r="S21"/>
  <c r="S12"/>
  <c r="S10"/>
  <c r="S9"/>
</calcChain>
</file>

<file path=xl/sharedStrings.xml><?xml version="1.0" encoding="utf-8"?>
<sst xmlns="http://schemas.openxmlformats.org/spreadsheetml/2006/main" count="948" uniqueCount="315">
  <si>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</si>
  <si>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</si>
  <si>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</si>
  <si>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</si>
  <si>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</si>
  <si>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</si>
  <si>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</si>
  <si>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</si>
  <si>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</si>
  <si>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</si>
  <si>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</si>
  <si>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</si>
  <si>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</si>
  <si>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</si>
  <si>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</si>
  <si>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Hiếu</t>
  </si>
  <si>
    <t>Thành</t>
  </si>
  <si>
    <t>Nhân</t>
  </si>
  <si>
    <t>Phúc</t>
  </si>
  <si>
    <t>Tiến</t>
  </si>
  <si>
    <t>Tuấn</t>
  </si>
  <si>
    <t>Cường</t>
  </si>
  <si>
    <t>Hùng</t>
  </si>
  <si>
    <t>13CĐ-Ô3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</si>
  <si>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</si>
  <si>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</si>
  <si>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</si>
  <si>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</si>
  <si>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</si>
  <si>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</si>
  <si>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</si>
  <si>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</si>
  <si>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</si>
  <si>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</si>
  <si>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</si>
  <si>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</si>
  <si>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</si>
  <si>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</si>
  <si>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</si>
  <si>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</si>
  <si>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</si>
  <si>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</si>
  <si>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</si>
  <si>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</si>
  <si>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</si>
  <si>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</si>
  <si>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</si>
  <si>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</si>
  <si>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</si>
  <si>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</si>
  <si>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</si>
  <si>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</si>
  <si>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</si>
  <si>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</si>
  <si>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</si>
  <si>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</si>
  <si>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</si>
  <si>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</si>
  <si>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</si>
  <si>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</si>
  <si>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</si>
  <si>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</si>
  <si>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</si>
  <si>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</si>
  <si>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</si>
  <si>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</si>
  <si>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</si>
  <si>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</si>
  <si>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</si>
  <si>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</si>
  <si>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</si>
  <si>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</si>
  <si>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</si>
  <si>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</si>
  <si>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</si>
  <si>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</si>
  <si>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</si>
  <si>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</si>
  <si>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</si>
  <si>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</si>
  <si>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</si>
  <si>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</si>
  <si>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</si>
  <si>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LBT</t>
  </si>
  <si>
    <t>THL</t>
  </si>
  <si>
    <t>GHP</t>
  </si>
  <si>
    <t>Thịnh</t>
  </si>
  <si>
    <t>Trí</t>
  </si>
  <si>
    <t>Định</t>
  </si>
  <si>
    <t>Trọng</t>
  </si>
  <si>
    <t>Năm học: 2014 - 2015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</si>
  <si>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</si>
  <si>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</si>
  <si>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</si>
  <si>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</si>
  <si>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</si>
  <si>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</si>
  <si>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</si>
  <si>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</si>
  <si>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</si>
  <si>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</si>
  <si>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</si>
  <si>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</si>
  <si>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</si>
  <si>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</si>
  <si>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</si>
  <si>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</si>
  <si>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</si>
  <si>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Hồ Đắc  </t>
  </si>
  <si>
    <t xml:space="preserve">Đỗ Phi  </t>
  </si>
  <si>
    <t>Hổ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</si>
  <si>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</si>
  <si>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</si>
  <si>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</si>
  <si>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</si>
  <si>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</si>
  <si>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</si>
  <si>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</si>
  <si>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</si>
  <si>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</si>
  <si>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</si>
  <si>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</si>
  <si>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</si>
  <si>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</si>
  <si>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</si>
  <si>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</si>
  <si>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</si>
  <si>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</si>
  <si>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</si>
  <si>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</si>
  <si>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</si>
  <si>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</si>
  <si>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</si>
  <si>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</si>
  <si>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</si>
  <si>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</si>
  <si>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</si>
  <si>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</si>
  <si>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</si>
  <si>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</si>
  <si>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</si>
  <si>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</si>
  <si>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</si>
  <si>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</si>
  <si>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</si>
  <si>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</si>
  <si>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</si>
  <si>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</si>
  <si>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</si>
  <si>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</si>
  <si>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</si>
  <si>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</si>
  <si>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</si>
  <si>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</si>
  <si>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</si>
  <si>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</si>
  <si>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</si>
  <si>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</si>
  <si>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</si>
  <si>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</si>
  <si>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</si>
  <si>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</si>
  <si>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</si>
  <si>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Quang</t>
  </si>
  <si>
    <t>P</t>
  </si>
  <si>
    <t>Chánh</t>
  </si>
  <si>
    <t>Phong</t>
  </si>
  <si>
    <t>Nguyễn Toàn</t>
  </si>
  <si>
    <t>Nguyễn Phạm Minh</t>
  </si>
  <si>
    <t>Trương Ngọc</t>
  </si>
  <si>
    <t>Chiến</t>
  </si>
  <si>
    <t>Vũ Văn</t>
  </si>
  <si>
    <t>Phạm Nguyễn Anh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</si>
  <si>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</si>
  <si>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</si>
  <si>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</si>
  <si>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</si>
  <si>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</si>
  <si>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</si>
  <si>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</si>
  <si>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</si>
  <si>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</si>
  <si>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</si>
  <si>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</si>
  <si>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</si>
  <si>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</si>
  <si>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</si>
  <si>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</si>
  <si>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</si>
  <si>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</si>
  <si>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</si>
  <si>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</si>
  <si>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</si>
  <si>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</si>
  <si>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</si>
  <si>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</si>
  <si>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</si>
  <si>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</si>
  <si>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</si>
  <si>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</si>
  <si>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</si>
  <si>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</si>
  <si>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</si>
  <si>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</si>
  <si>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</si>
  <si>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</si>
  <si>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</si>
  <si>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</si>
  <si>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</si>
  <si>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</si>
  <si>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</si>
  <si>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</si>
  <si>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</si>
  <si>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</si>
  <si>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</si>
  <si>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</si>
  <si>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</si>
  <si>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</si>
  <si>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</si>
  <si>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</si>
  <si>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</si>
  <si>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</si>
  <si>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</si>
  <si>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</si>
  <si>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</si>
  <si>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</si>
  <si>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</si>
  <si>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</si>
  <si>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</si>
  <si>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</si>
  <si>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</si>
  <si>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</si>
  <si>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</si>
  <si>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</si>
  <si>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</si>
  <si>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</si>
  <si>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</si>
  <si>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</si>
  <si>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</si>
  <si>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</si>
  <si>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</si>
  <si>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</si>
  <si>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</si>
  <si>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</si>
  <si>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</si>
  <si>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</si>
  <si>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</si>
  <si>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</si>
  <si>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</si>
  <si>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</si>
  <si>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</si>
  <si>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</si>
  <si>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</si>
  <si>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</si>
  <si>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</si>
  <si>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</si>
  <si>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</si>
  <si>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</si>
  <si>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</si>
  <si>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</si>
  <si>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</si>
  <si>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</si>
  <si>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</si>
  <si>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</si>
  <si>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</si>
  <si>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</si>
  <si>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</si>
  <si>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</si>
  <si>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</si>
  <si>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</si>
  <si>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</si>
  <si>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</si>
  <si>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</si>
  <si>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</si>
  <si>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</si>
  <si>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</si>
  <si>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</si>
  <si>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</si>
  <si>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</si>
  <si>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HỌC KỲ: I</t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</si>
  <si>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</si>
  <si>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r>
      <rPr>
        <sz val="12"/>
        <color rgb="FF0000FF"/>
        <rFont val="Arial"/>
        <family val="2"/>
      </rPr>
      <t>Số tín chỉ</t>
    </r>
    <r>
      <rPr>
        <b/>
        <sz val="12"/>
        <color rgb="FF0000FF"/>
        <rFont val="Arial"/>
        <family val="2"/>
      </rPr>
      <t xml:space="preserve">: </t>
    </r>
    <r>
      <rPr>
        <sz val="12"/>
        <color rgb="FF0000FF"/>
        <rFont val="Arial"/>
        <family val="2"/>
      </rPr>
      <t>3</t>
    </r>
  </si>
  <si>
    <t>ĐiỂM</t>
  </si>
  <si>
    <t>DL</t>
  </si>
  <si>
    <r>
      <t xml:space="preserve">LỚP: </t>
    </r>
    <r>
      <rPr>
        <sz val="14"/>
        <color rgb="FF0000FF"/>
        <rFont val="Arial"/>
        <family val="2"/>
      </rPr>
      <t>14CĐ - Ô5</t>
    </r>
  </si>
  <si>
    <t>Tổng số</t>
  </si>
  <si>
    <t xml:space="preserve"> </t>
  </si>
  <si>
    <t>Nguyễn Trung</t>
  </si>
  <si>
    <t>%</t>
  </si>
  <si>
    <t>Phạm Minh</t>
  </si>
  <si>
    <t>4&lt;4</t>
  </si>
  <si>
    <t>49&lt;4</t>
  </si>
  <si>
    <t>THEO DÕI NGÀY HỌC TẬP 14CĐ - Ô5</t>
  </si>
  <si>
    <t>Tháng 10</t>
  </si>
  <si>
    <t>Tháng 11</t>
  </si>
  <si>
    <t>Tháng 12</t>
  </si>
  <si>
    <t>Tháng 1</t>
  </si>
  <si>
    <t>16K</t>
  </si>
  <si>
    <t>3P</t>
  </si>
  <si>
    <t>3P, 4K</t>
  </si>
  <si>
    <t>3K</t>
  </si>
  <si>
    <t>3P, 12K</t>
  </si>
  <si>
    <t>9P</t>
  </si>
  <si>
    <t>12K</t>
  </si>
  <si>
    <t>6P</t>
  </si>
  <si>
    <t>4K</t>
  </si>
  <si>
    <t>6K</t>
  </si>
  <si>
    <t>3P, 6K</t>
  </si>
  <si>
    <t>6P, 6K</t>
  </si>
  <si>
    <t>3P, 9K</t>
  </si>
  <si>
    <t>9K</t>
  </si>
  <si>
    <t>3P, 3K</t>
  </si>
  <si>
    <t>3P, 15K</t>
  </si>
  <si>
    <t>6P, 3K</t>
  </si>
  <si>
    <t>3P, 27K</t>
  </si>
</sst>
</file>

<file path=xl/styles.xml><?xml version="1.0" encoding="utf-8"?>
<styleSheet xmlns="http://schemas.openxmlformats.org/spreadsheetml/2006/main">
  <numFmts count="3">
    <numFmt numFmtId="164" formatCode="#,##0.0"/>
    <numFmt numFmtId="166" formatCode="0.0"/>
    <numFmt numFmtId="167" formatCode="0.0%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0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Arial"/>
      <family val="2"/>
    </font>
    <font>
      <b/>
      <sz val="11"/>
      <color rgb="FF0000FF"/>
      <name val="Times New Roman"/>
      <family val="1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2"/>
      <color rgb="FF9933FF"/>
      <name val="Arial"/>
      <family val="2"/>
    </font>
    <font>
      <b/>
      <sz val="12"/>
      <color rgb="FF9933FF"/>
      <name val="Arial"/>
      <family val="2"/>
    </font>
    <font>
      <sz val="16"/>
      <color rgb="FF9933FF"/>
      <name val="Arial"/>
      <family val="2"/>
    </font>
    <font>
      <sz val="14"/>
      <color rgb="FF9933FF"/>
      <name val="Arial"/>
      <family val="2"/>
    </font>
    <font>
      <sz val="11"/>
      <color rgb="FF9933FF"/>
      <name val="Arial"/>
      <family val="2"/>
    </font>
    <font>
      <b/>
      <sz val="11"/>
      <color rgb="FF9933FF"/>
      <name val="Arial"/>
      <family val="2"/>
    </font>
    <font>
      <b/>
      <sz val="11"/>
      <color rgb="FF0000FF"/>
      <name val="Calibri"/>
      <family val="2"/>
      <scheme val="minor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/>
    <xf numFmtId="0" fontId="6" fillId="0" borderId="0" xfId="0" applyFont="1"/>
    <xf numFmtId="1" fontId="15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6" fillId="0" borderId="1" xfId="0" applyFont="1" applyBorder="1"/>
    <xf numFmtId="0" fontId="16" fillId="0" borderId="1" xfId="0" applyFont="1" applyBorder="1"/>
    <xf numFmtId="0" fontId="19" fillId="0" borderId="6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166" fontId="21" fillId="0" borderId="10" xfId="0" applyNumberFormat="1" applyFont="1" applyFill="1" applyBorder="1" applyAlignment="1" applyProtection="1">
      <alignment horizontal="center"/>
      <protection hidden="1"/>
    </xf>
    <xf numFmtId="166" fontId="21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8" fillId="0" borderId="0" xfId="0" applyFont="1"/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15" fillId="0" borderId="0" xfId="0" applyFont="1" applyBorder="1"/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166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0" fontId="2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8" fillId="0" borderId="1" xfId="0" applyFont="1" applyBorder="1"/>
    <xf numFmtId="166" fontId="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3" fillId="0" borderId="5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</xf>
    <xf numFmtId="0" fontId="25" fillId="0" borderId="4" xfId="0" applyFont="1" applyBorder="1" applyAlignment="1" applyProtection="1">
      <alignment vertical="center"/>
    </xf>
    <xf numFmtId="0" fontId="26" fillId="0" borderId="6" xfId="0" applyFont="1" applyBorder="1" applyAlignment="1" applyProtection="1">
      <alignment vertical="center"/>
    </xf>
    <xf numFmtId="0" fontId="13" fillId="0" borderId="5" xfId="0" applyFont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left"/>
    </xf>
    <xf numFmtId="166" fontId="26" fillId="0" borderId="5" xfId="0" applyNumberFormat="1" applyFont="1" applyFill="1" applyBorder="1" applyAlignment="1" applyProtection="1">
      <alignment horizontal="center"/>
    </xf>
    <xf numFmtId="49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15" fillId="0" borderId="5" xfId="0" applyFont="1" applyFill="1" applyBorder="1" applyAlignment="1" applyProtection="1">
      <alignment horizontal="center" vertical="center"/>
    </xf>
    <xf numFmtId="0" fontId="13" fillId="0" borderId="5" xfId="0" applyFont="1" applyFill="1" applyBorder="1" applyProtection="1"/>
    <xf numFmtId="0" fontId="7" fillId="0" borderId="5" xfId="0" applyFont="1" applyBorder="1" applyAlignment="1">
      <alignment horizontal="center" vertical="center"/>
    </xf>
    <xf numFmtId="166" fontId="27" fillId="0" borderId="5" xfId="0" applyNumberFormat="1" applyFont="1" applyFill="1" applyBorder="1" applyAlignment="1" applyProtection="1">
      <alignment horizontal="center"/>
    </xf>
    <xf numFmtId="0" fontId="26" fillId="0" borderId="5" xfId="0" applyFont="1" applyFill="1" applyBorder="1" applyAlignment="1" applyProtection="1">
      <alignment horizontal="center"/>
    </xf>
    <xf numFmtId="0" fontId="24" fillId="0" borderId="4" xfId="0" applyFont="1" applyBorder="1" applyAlignment="1" applyProtection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8" xfId="0" applyFont="1" applyBorder="1" applyAlignment="1">
      <alignment vertical="center"/>
    </xf>
    <xf numFmtId="166" fontId="2" fillId="0" borderId="1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8" fillId="0" borderId="7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166" fontId="28" fillId="0" borderId="1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166" fontId="29" fillId="0" borderId="1" xfId="0" applyNumberFormat="1" applyFont="1" applyBorder="1" applyAlignment="1">
      <alignment horizontal="center" vertical="center"/>
    </xf>
    <xf numFmtId="0" fontId="32" fillId="0" borderId="0" xfId="0" applyFont="1" applyBorder="1"/>
    <xf numFmtId="0" fontId="32" fillId="0" borderId="0" xfId="0" applyFont="1"/>
    <xf numFmtId="0" fontId="29" fillId="0" borderId="8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8" fillId="0" borderId="2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Fill="1" applyBorder="1" applyAlignment="1" applyProtection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28" fillId="0" borderId="1" xfId="0" applyFont="1" applyBorder="1"/>
    <xf numFmtId="0" fontId="33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4" fillId="2" borderId="6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6" fillId="2" borderId="1" xfId="0" applyFont="1" applyFill="1" applyBorder="1"/>
    <xf numFmtId="0" fontId="7" fillId="0" borderId="1" xfId="0" applyFont="1" applyBorder="1" applyAlignment="1">
      <alignment vertical="center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9933FF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0"/>
  <sheetViews>
    <sheetView topLeftCell="A64" workbookViewId="0">
      <selection activeCell="E81" sqref="E81"/>
    </sheetView>
  </sheetViews>
  <sheetFormatPr defaultRowHeight="20.25"/>
  <cols>
    <col min="1" max="1" width="5" style="145" bestFit="1" customWidth="1"/>
    <col min="2" max="2" width="20.7109375" style="47" bestFit="1" customWidth="1"/>
    <col min="3" max="3" width="9.5703125" style="47" bestFit="1" customWidth="1"/>
    <col min="4" max="4" width="7.42578125" style="47" customWidth="1"/>
    <col min="5" max="5" width="8" style="43" customWidth="1"/>
    <col min="6" max="6" width="9.28515625" style="48" customWidth="1"/>
    <col min="7" max="7" width="9.5703125" style="122" customWidth="1"/>
    <col min="8" max="8" width="9.140625" style="47" customWidth="1"/>
    <col min="9" max="9" width="12.42578125" style="48" customWidth="1"/>
    <col min="10" max="12" width="6.7109375" style="49" customWidth="1"/>
    <col min="13" max="13" width="12.42578125" style="49" customWidth="1"/>
    <col min="14" max="14" width="8.140625" style="101" customWidth="1"/>
    <col min="15" max="16" width="8.28515625" style="101" customWidth="1"/>
    <col min="17" max="17" width="7.42578125" style="102" customWidth="1"/>
    <col min="18" max="18" width="12.42578125" style="63" customWidth="1"/>
    <col min="19" max="19" width="12" style="123" customWidth="1"/>
    <col min="20" max="20" width="10.5703125" style="47" bestFit="1" customWidth="1"/>
    <col min="21" max="21" width="12.42578125" style="47" customWidth="1"/>
    <col min="22" max="22" width="9.140625" style="47"/>
    <col min="23" max="23" width="19" style="47" bestFit="1" customWidth="1"/>
    <col min="24" max="27" width="9.140625" style="47"/>
    <col min="28" max="28" width="19.5703125" style="47" bestFit="1" customWidth="1"/>
    <col min="29" max="16384" width="9.140625" style="47"/>
  </cols>
  <sheetData>
    <row r="1" spans="1:33" ht="23.25">
      <c r="A1" s="42" t="s">
        <v>0</v>
      </c>
      <c r="B1" s="42"/>
      <c r="C1" s="42"/>
      <c r="D1" s="43"/>
      <c r="F1" s="44"/>
      <c r="G1" s="44"/>
      <c r="H1" s="45"/>
      <c r="I1" s="46"/>
      <c r="J1" s="47"/>
      <c r="K1" s="48"/>
      <c r="N1" s="49"/>
      <c r="O1" s="49"/>
      <c r="P1" s="50"/>
      <c r="Q1" s="47"/>
      <c r="R1" s="51"/>
      <c r="S1" s="47"/>
    </row>
    <row r="2" spans="1:33">
      <c r="A2" s="52" t="s">
        <v>284</v>
      </c>
      <c r="B2" s="52"/>
      <c r="C2" s="52"/>
      <c r="D2" s="30" t="s">
        <v>279</v>
      </c>
      <c r="E2" s="30"/>
      <c r="F2" s="53" t="s">
        <v>90</v>
      </c>
      <c r="G2" s="53"/>
      <c r="H2" s="53"/>
      <c r="I2" s="53"/>
      <c r="J2" s="54"/>
      <c r="K2" s="48"/>
      <c r="N2" s="49"/>
      <c r="O2" s="49"/>
      <c r="P2" s="50"/>
      <c r="Q2" s="54"/>
      <c r="R2" s="55"/>
      <c r="S2" s="54"/>
    </row>
    <row r="3" spans="1:33">
      <c r="A3" s="52" t="s">
        <v>280</v>
      </c>
      <c r="B3" s="52"/>
      <c r="C3" s="52"/>
      <c r="D3" s="43"/>
      <c r="F3" s="44" t="s">
        <v>281</v>
      </c>
      <c r="G3" s="44"/>
      <c r="H3" s="48"/>
      <c r="I3" s="56"/>
      <c r="J3" s="54"/>
      <c r="K3" s="48"/>
      <c r="N3" s="49"/>
      <c r="O3" s="49"/>
      <c r="P3" s="50"/>
      <c r="Q3" s="54"/>
      <c r="R3" s="55"/>
      <c r="S3" s="54"/>
    </row>
    <row r="4" spans="1:33" s="4" customFormat="1" ht="13.5" customHeight="1">
      <c r="A4" s="57"/>
      <c r="B4" s="58"/>
      <c r="C4" s="59"/>
      <c r="D4" s="59"/>
      <c r="E4" s="60"/>
      <c r="F4" s="57"/>
      <c r="G4" s="61"/>
      <c r="I4" s="62"/>
      <c r="K4" s="63"/>
      <c r="L4" s="64"/>
      <c r="M4" s="64"/>
      <c r="N4" s="64"/>
      <c r="O4" s="64"/>
      <c r="P4" s="57"/>
      <c r="R4" s="65"/>
    </row>
    <row r="5" spans="1:33" ht="21" customHeight="1">
      <c r="A5" s="39" t="s">
        <v>81</v>
      </c>
      <c r="B5" s="39" t="s">
        <v>82</v>
      </c>
      <c r="C5" s="39"/>
      <c r="D5" s="66" t="s">
        <v>282</v>
      </c>
      <c r="E5" s="66"/>
      <c r="F5" s="66"/>
      <c r="G5" s="66"/>
      <c r="H5" s="66"/>
      <c r="I5" s="66"/>
      <c r="J5" s="67"/>
      <c r="K5" s="68"/>
      <c r="L5" s="69"/>
      <c r="M5" s="69"/>
      <c r="N5" s="70"/>
      <c r="O5" s="70"/>
      <c r="P5" s="71"/>
      <c r="Q5" s="67"/>
      <c r="R5" s="69"/>
      <c r="S5" s="69"/>
      <c r="T5" s="69"/>
      <c r="U5" s="69"/>
      <c r="V5" s="72"/>
      <c r="W5" s="43"/>
      <c r="X5" s="43"/>
      <c r="Y5" s="43"/>
      <c r="Z5" s="43"/>
      <c r="AA5" s="43"/>
      <c r="AB5" s="73"/>
    </row>
    <row r="6" spans="1:33" ht="18" customHeight="1">
      <c r="A6" s="39"/>
      <c r="B6" s="39"/>
      <c r="C6" s="39"/>
      <c r="D6" s="39" t="s">
        <v>283</v>
      </c>
      <c r="E6" s="39" t="s">
        <v>83</v>
      </c>
      <c r="F6" s="39" t="s">
        <v>84</v>
      </c>
      <c r="G6" s="39" t="s">
        <v>85</v>
      </c>
      <c r="H6" s="39" t="s">
        <v>2</v>
      </c>
      <c r="I6" s="39" t="s">
        <v>1</v>
      </c>
      <c r="J6" s="74"/>
      <c r="K6" s="75"/>
      <c r="L6" s="74"/>
      <c r="M6" s="74"/>
      <c r="N6" s="76"/>
      <c r="O6" s="76"/>
      <c r="P6" s="60"/>
      <c r="Q6" s="74"/>
      <c r="R6" s="74"/>
      <c r="S6" s="74"/>
      <c r="T6" s="74"/>
      <c r="U6" s="74"/>
      <c r="V6" s="72"/>
      <c r="W6" s="43"/>
      <c r="X6" s="43"/>
      <c r="Y6" s="43"/>
      <c r="Z6" s="43"/>
      <c r="AA6" s="43"/>
      <c r="AB6" s="73"/>
    </row>
    <row r="7" spans="1:33" ht="8.25" customHeight="1">
      <c r="A7" s="39"/>
      <c r="B7" s="39"/>
      <c r="C7" s="39"/>
      <c r="D7" s="39"/>
      <c r="E7" s="39"/>
      <c r="F7" s="39"/>
      <c r="G7" s="39"/>
      <c r="H7" s="39"/>
      <c r="I7" s="39"/>
      <c r="J7" s="74"/>
      <c r="K7" s="75"/>
      <c r="L7" s="74"/>
      <c r="M7" s="74"/>
      <c r="N7" s="76"/>
      <c r="O7" s="76"/>
      <c r="P7" s="60"/>
      <c r="Q7" s="74"/>
      <c r="R7" s="74"/>
      <c r="S7" s="74"/>
      <c r="T7" s="74"/>
      <c r="U7" s="74"/>
      <c r="V7" s="73"/>
      <c r="W7" s="43"/>
      <c r="X7" s="43"/>
      <c r="Y7" s="43"/>
      <c r="Z7" s="43"/>
      <c r="AA7" s="43"/>
      <c r="AB7" s="73"/>
      <c r="AC7" s="72"/>
      <c r="AD7" s="43"/>
    </row>
    <row r="8" spans="1:33" s="45" customFormat="1" ht="21.75" customHeight="1">
      <c r="A8" s="39"/>
      <c r="B8" s="39"/>
      <c r="C8" s="39"/>
      <c r="D8" s="77"/>
      <c r="E8" s="78">
        <v>0.2</v>
      </c>
      <c r="F8" s="78"/>
      <c r="G8" s="77">
        <v>0.3</v>
      </c>
      <c r="H8" s="77">
        <v>0.5</v>
      </c>
      <c r="I8" s="77">
        <v>1</v>
      </c>
      <c r="J8" s="79"/>
      <c r="K8" s="80" t="s">
        <v>81</v>
      </c>
      <c r="L8" s="79"/>
      <c r="M8" s="79"/>
      <c r="N8" s="80">
        <v>1</v>
      </c>
      <c r="O8" s="81">
        <v>2</v>
      </c>
      <c r="P8" s="82">
        <v>3</v>
      </c>
      <c r="Q8" s="80">
        <v>4</v>
      </c>
      <c r="R8" s="80">
        <v>5</v>
      </c>
      <c r="S8" s="80">
        <v>6</v>
      </c>
      <c r="T8" s="83"/>
      <c r="U8" s="83"/>
      <c r="V8" s="27"/>
      <c r="W8" s="27"/>
      <c r="X8" s="27"/>
      <c r="Y8" s="27"/>
      <c r="Z8" s="27"/>
      <c r="AA8" s="27"/>
      <c r="AB8" s="84"/>
      <c r="AC8" s="85"/>
      <c r="AD8" s="85"/>
    </row>
    <row r="9" spans="1:33" ht="21.95" customHeight="1">
      <c r="A9" s="1">
        <v>1</v>
      </c>
      <c r="B9" s="92" t="s">
        <v>91</v>
      </c>
      <c r="C9" s="103" t="s">
        <v>6</v>
      </c>
      <c r="D9" s="26"/>
      <c r="E9" s="81">
        <v>3.2</v>
      </c>
      <c r="F9" s="81">
        <v>6</v>
      </c>
      <c r="G9" s="81">
        <v>7.8</v>
      </c>
      <c r="H9" s="125">
        <v>0</v>
      </c>
      <c r="I9" s="129">
        <f>ROUND((((E9+F9)/2)*0.2)+(G9*0.3)+(H9*0.5),1)</f>
        <v>3.3</v>
      </c>
      <c r="J9" s="33">
        <v>3.3</v>
      </c>
      <c r="K9" s="33"/>
      <c r="L9" s="33"/>
      <c r="M9" s="26" t="s">
        <v>6</v>
      </c>
      <c r="N9" s="101">
        <v>4</v>
      </c>
      <c r="O9" s="101">
        <v>5</v>
      </c>
      <c r="P9" s="101">
        <v>7</v>
      </c>
      <c r="Q9" s="102">
        <v>0</v>
      </c>
      <c r="R9" s="102">
        <v>0</v>
      </c>
      <c r="S9" s="100">
        <f>ROUND(SUM(N9+O9+P9+Q9+R9)/5,1)</f>
        <v>3.2</v>
      </c>
      <c r="T9" s="103"/>
      <c r="U9" s="104">
        <v>1</v>
      </c>
      <c r="V9" s="105" t="s">
        <v>173</v>
      </c>
      <c r="W9" s="106" t="s">
        <v>91</v>
      </c>
      <c r="X9" s="107" t="s">
        <v>6</v>
      </c>
      <c r="Y9" s="108" t="s">
        <v>174</v>
      </c>
      <c r="Z9" s="108" t="s">
        <v>175</v>
      </c>
      <c r="AA9" s="109" t="s">
        <v>176</v>
      </c>
      <c r="AB9" s="110" t="s">
        <v>177</v>
      </c>
      <c r="AC9" s="111" t="s">
        <v>178</v>
      </c>
      <c r="AD9" s="112" t="s">
        <v>179</v>
      </c>
      <c r="AE9" s="113" t="s">
        <v>180</v>
      </c>
      <c r="AF9" s="114"/>
      <c r="AG9" s="115" t="s">
        <v>24</v>
      </c>
    </row>
    <row r="10" spans="1:33" ht="21.95" customHeight="1">
      <c r="A10" s="1">
        <v>2</v>
      </c>
      <c r="B10" s="92" t="s">
        <v>92</v>
      </c>
      <c r="C10" s="103" t="s">
        <v>93</v>
      </c>
      <c r="D10" s="26"/>
      <c r="E10" s="81">
        <v>4.9000000000000004</v>
      </c>
      <c r="F10" s="81">
        <v>7</v>
      </c>
      <c r="G10" s="81">
        <v>7</v>
      </c>
      <c r="H10" s="125">
        <v>4.4000000000000004</v>
      </c>
      <c r="I10" s="100">
        <f t="shared" ref="I10:I35" si="0">ROUND((((E10+F10)/2)*0.2)+(G10*0.3)+(H10*0.5),1)</f>
        <v>5.5</v>
      </c>
      <c r="J10" s="33">
        <v>5.5</v>
      </c>
      <c r="K10" s="33"/>
      <c r="L10" s="33"/>
      <c r="M10" s="26" t="s">
        <v>93</v>
      </c>
      <c r="N10" s="101">
        <v>6</v>
      </c>
      <c r="O10" s="101">
        <v>4</v>
      </c>
      <c r="P10" s="101">
        <v>5</v>
      </c>
      <c r="Q10" s="102">
        <v>3</v>
      </c>
      <c r="R10" s="102">
        <v>6.5</v>
      </c>
      <c r="S10" s="100">
        <f>ROUND(SUM(N10+O10+P10+Q10+R10)/5,1)</f>
        <v>4.9000000000000004</v>
      </c>
      <c r="T10" s="103"/>
      <c r="U10" s="104">
        <v>2</v>
      </c>
      <c r="V10" s="105" t="s">
        <v>181</v>
      </c>
      <c r="W10" s="106" t="s">
        <v>92</v>
      </c>
      <c r="X10" s="107" t="s">
        <v>93</v>
      </c>
      <c r="Y10" s="108" t="s">
        <v>182</v>
      </c>
      <c r="Z10" s="108" t="s">
        <v>175</v>
      </c>
      <c r="AA10" s="109" t="s">
        <v>176</v>
      </c>
      <c r="AB10" s="116">
        <v>4.4000000000000004</v>
      </c>
      <c r="AC10" s="111" t="s">
        <v>178</v>
      </c>
      <c r="AD10" s="112" t="s">
        <v>179</v>
      </c>
      <c r="AE10" s="113" t="s">
        <v>180</v>
      </c>
      <c r="AF10" s="114" t="s">
        <v>183</v>
      </c>
      <c r="AG10" s="115" t="s">
        <v>25</v>
      </c>
    </row>
    <row r="11" spans="1:33" ht="21.95" customHeight="1">
      <c r="A11" s="1">
        <v>3</v>
      </c>
      <c r="B11" s="92" t="s">
        <v>94</v>
      </c>
      <c r="C11" s="103" t="s">
        <v>21</v>
      </c>
      <c r="D11" s="26"/>
      <c r="E11" s="81">
        <v>4</v>
      </c>
      <c r="F11" s="81">
        <v>6</v>
      </c>
      <c r="G11" s="81">
        <v>8</v>
      </c>
      <c r="H11" s="125">
        <v>3.3</v>
      </c>
      <c r="I11" s="100">
        <f t="shared" si="0"/>
        <v>5.0999999999999996</v>
      </c>
      <c r="J11" s="33">
        <v>5.0999999999999996</v>
      </c>
      <c r="K11" s="33"/>
      <c r="L11" s="33"/>
      <c r="M11" s="26" t="s">
        <v>21</v>
      </c>
      <c r="N11" s="101">
        <v>5</v>
      </c>
      <c r="O11" s="101">
        <v>5</v>
      </c>
      <c r="P11" s="101">
        <v>0</v>
      </c>
      <c r="Q11" s="102">
        <v>6</v>
      </c>
      <c r="R11" s="102"/>
      <c r="S11" s="100">
        <f>ROUND(SUM(N11+O11+P11+Q11+R11)/4,1)</f>
        <v>4</v>
      </c>
      <c r="T11" s="103"/>
      <c r="U11" s="104">
        <v>3</v>
      </c>
      <c r="V11" s="105" t="s">
        <v>184</v>
      </c>
      <c r="W11" s="106" t="s">
        <v>94</v>
      </c>
      <c r="X11" s="107" t="s">
        <v>21</v>
      </c>
      <c r="Y11" s="108" t="s">
        <v>185</v>
      </c>
      <c r="Z11" s="108" t="s">
        <v>175</v>
      </c>
      <c r="AA11" s="109" t="s">
        <v>176</v>
      </c>
      <c r="AB11" s="116">
        <v>3.3</v>
      </c>
      <c r="AC11" s="111" t="s">
        <v>178</v>
      </c>
      <c r="AD11" s="112" t="s">
        <v>179</v>
      </c>
      <c r="AE11" s="113" t="s">
        <v>180</v>
      </c>
      <c r="AF11" s="114" t="s">
        <v>183</v>
      </c>
      <c r="AG11" s="115" t="s">
        <v>26</v>
      </c>
    </row>
    <row r="12" spans="1:33" ht="21.95" customHeight="1">
      <c r="A12" s="1">
        <v>4</v>
      </c>
      <c r="B12" s="92" t="s">
        <v>95</v>
      </c>
      <c r="C12" s="103" t="s">
        <v>96</v>
      </c>
      <c r="D12" s="26"/>
      <c r="E12" s="81">
        <v>6.9</v>
      </c>
      <c r="F12" s="81">
        <v>8</v>
      </c>
      <c r="G12" s="81">
        <v>7.8</v>
      </c>
      <c r="H12" s="125">
        <v>4.5999999999999996</v>
      </c>
      <c r="I12" s="100">
        <f t="shared" si="0"/>
        <v>6.1</v>
      </c>
      <c r="J12" s="33">
        <v>6.1</v>
      </c>
      <c r="K12" s="33"/>
      <c r="L12" s="33"/>
      <c r="M12" s="26" t="s">
        <v>96</v>
      </c>
      <c r="N12" s="101">
        <v>6</v>
      </c>
      <c r="O12" s="101">
        <v>9</v>
      </c>
      <c r="P12" s="101">
        <v>7</v>
      </c>
      <c r="Q12" s="102">
        <v>4</v>
      </c>
      <c r="R12" s="102">
        <v>8.5</v>
      </c>
      <c r="S12" s="100">
        <f>ROUND(SUM(N12+O12+P12+Q12+R12)/5,1)</f>
        <v>6.9</v>
      </c>
      <c r="T12" s="103"/>
      <c r="U12" s="104">
        <v>4</v>
      </c>
      <c r="V12" s="105" t="s">
        <v>186</v>
      </c>
      <c r="W12" s="106" t="s">
        <v>95</v>
      </c>
      <c r="X12" s="107" t="s">
        <v>96</v>
      </c>
      <c r="Y12" s="108" t="s">
        <v>187</v>
      </c>
      <c r="Z12" s="108" t="s">
        <v>175</v>
      </c>
      <c r="AA12" s="109" t="s">
        <v>176</v>
      </c>
      <c r="AB12" s="116">
        <v>4.5999999999999996</v>
      </c>
      <c r="AC12" s="111" t="s">
        <v>178</v>
      </c>
      <c r="AD12" s="112" t="s">
        <v>179</v>
      </c>
      <c r="AE12" s="113" t="s">
        <v>180</v>
      </c>
      <c r="AF12" s="114" t="s">
        <v>183</v>
      </c>
      <c r="AG12" s="115" t="s">
        <v>27</v>
      </c>
    </row>
    <row r="13" spans="1:33" ht="21.95" customHeight="1">
      <c r="A13" s="1">
        <v>5</v>
      </c>
      <c r="B13" s="92" t="s">
        <v>97</v>
      </c>
      <c r="C13" s="103" t="s">
        <v>98</v>
      </c>
      <c r="D13" s="26"/>
      <c r="E13" s="81">
        <v>3</v>
      </c>
      <c r="F13" s="81">
        <v>6</v>
      </c>
      <c r="G13" s="81">
        <v>6.2</v>
      </c>
      <c r="H13" s="125">
        <v>4.5999999999999996</v>
      </c>
      <c r="I13" s="100">
        <f t="shared" si="0"/>
        <v>5.0999999999999996</v>
      </c>
      <c r="J13" s="33">
        <v>5.0999999999999996</v>
      </c>
      <c r="K13" s="33"/>
      <c r="L13" s="33"/>
      <c r="M13" s="26" t="s">
        <v>98</v>
      </c>
      <c r="N13" s="101">
        <v>3</v>
      </c>
      <c r="O13" s="101">
        <v>0</v>
      </c>
      <c r="P13" s="101">
        <v>3</v>
      </c>
      <c r="Q13" s="102">
        <v>5</v>
      </c>
      <c r="R13" s="102">
        <v>4</v>
      </c>
      <c r="S13" s="100">
        <f t="shared" ref="S13:S21" si="1">ROUND(SUM(N13+O13+P13+Q13+R13)/5,1)</f>
        <v>3</v>
      </c>
      <c r="T13" s="103"/>
      <c r="U13" s="104">
        <v>5</v>
      </c>
      <c r="V13" s="105" t="s">
        <v>188</v>
      </c>
      <c r="W13" s="106" t="s">
        <v>97</v>
      </c>
      <c r="X13" s="107" t="s">
        <v>98</v>
      </c>
      <c r="Y13" s="108" t="s">
        <v>189</v>
      </c>
      <c r="Z13" s="108" t="s">
        <v>175</v>
      </c>
      <c r="AA13" s="109" t="s">
        <v>176</v>
      </c>
      <c r="AB13" s="116">
        <v>4.5999999999999996</v>
      </c>
      <c r="AC13" s="111" t="s">
        <v>178</v>
      </c>
      <c r="AD13" s="112" t="s">
        <v>179</v>
      </c>
      <c r="AE13" s="113" t="s">
        <v>180</v>
      </c>
      <c r="AF13" s="114" t="s">
        <v>183</v>
      </c>
      <c r="AG13" s="115" t="s">
        <v>28</v>
      </c>
    </row>
    <row r="14" spans="1:33" ht="21.95" customHeight="1">
      <c r="A14" s="1">
        <v>6</v>
      </c>
      <c r="B14" s="92" t="s">
        <v>99</v>
      </c>
      <c r="C14" s="103" t="s">
        <v>13</v>
      </c>
      <c r="D14" s="26"/>
      <c r="E14" s="81">
        <v>6</v>
      </c>
      <c r="F14" s="81">
        <v>8</v>
      </c>
      <c r="G14" s="81">
        <v>7</v>
      </c>
      <c r="H14" s="125">
        <v>4.5</v>
      </c>
      <c r="I14" s="100">
        <f t="shared" si="0"/>
        <v>5.8</v>
      </c>
      <c r="J14" s="33">
        <v>5.8</v>
      </c>
      <c r="K14" s="33"/>
      <c r="L14" s="33"/>
      <c r="M14" s="26" t="s">
        <v>13</v>
      </c>
      <c r="N14" s="101">
        <v>8</v>
      </c>
      <c r="O14" s="101">
        <v>5</v>
      </c>
      <c r="P14" s="101">
        <v>5</v>
      </c>
      <c r="Q14" s="102">
        <v>4</v>
      </c>
      <c r="R14" s="102">
        <v>8</v>
      </c>
      <c r="S14" s="100">
        <f t="shared" si="1"/>
        <v>6</v>
      </c>
      <c r="T14" s="103"/>
      <c r="U14" s="104">
        <v>6</v>
      </c>
      <c r="V14" s="105" t="s">
        <v>190</v>
      </c>
      <c r="W14" s="106" t="s">
        <v>99</v>
      </c>
      <c r="X14" s="107" t="s">
        <v>13</v>
      </c>
      <c r="Y14" s="108" t="s">
        <v>191</v>
      </c>
      <c r="Z14" s="108" t="s">
        <v>175</v>
      </c>
      <c r="AA14" s="109" t="s">
        <v>176</v>
      </c>
      <c r="AB14" s="116">
        <v>4.5</v>
      </c>
      <c r="AC14" s="111" t="s">
        <v>178</v>
      </c>
      <c r="AD14" s="112" t="s">
        <v>179</v>
      </c>
      <c r="AE14" s="113" t="s">
        <v>180</v>
      </c>
      <c r="AF14" s="114" t="s">
        <v>183</v>
      </c>
      <c r="AG14" s="115" t="s">
        <v>29</v>
      </c>
    </row>
    <row r="15" spans="1:33" ht="21.95" customHeight="1">
      <c r="A15" s="1">
        <v>7</v>
      </c>
      <c r="B15" s="92" t="s">
        <v>100</v>
      </c>
      <c r="C15" s="103" t="s">
        <v>13</v>
      </c>
      <c r="D15" s="26"/>
      <c r="E15" s="81">
        <v>6</v>
      </c>
      <c r="F15" s="81">
        <v>6</v>
      </c>
      <c r="G15" s="81">
        <v>8</v>
      </c>
      <c r="H15" s="125">
        <v>4.4000000000000004</v>
      </c>
      <c r="I15" s="100">
        <f t="shared" si="0"/>
        <v>5.8</v>
      </c>
      <c r="J15" s="33">
        <v>5.8</v>
      </c>
      <c r="K15" s="33"/>
      <c r="L15" s="33"/>
      <c r="M15" s="26" t="s">
        <v>13</v>
      </c>
      <c r="N15" s="101">
        <v>4</v>
      </c>
      <c r="O15" s="101">
        <v>7</v>
      </c>
      <c r="P15" s="101">
        <v>6</v>
      </c>
      <c r="Q15" s="102">
        <v>6</v>
      </c>
      <c r="R15" s="102">
        <v>7</v>
      </c>
      <c r="S15" s="100">
        <f t="shared" si="1"/>
        <v>6</v>
      </c>
      <c r="T15" s="103"/>
      <c r="U15" s="104">
        <v>7</v>
      </c>
      <c r="V15" s="105" t="s">
        <v>192</v>
      </c>
      <c r="W15" s="106" t="s">
        <v>100</v>
      </c>
      <c r="X15" s="107" t="s">
        <v>13</v>
      </c>
      <c r="Y15" s="108" t="s">
        <v>193</v>
      </c>
      <c r="Z15" s="108" t="s">
        <v>175</v>
      </c>
      <c r="AA15" s="109" t="s">
        <v>176</v>
      </c>
      <c r="AB15" s="116">
        <v>4.4000000000000004</v>
      </c>
      <c r="AC15" s="111" t="s">
        <v>178</v>
      </c>
      <c r="AD15" s="112" t="s">
        <v>179</v>
      </c>
      <c r="AE15" s="113" t="s">
        <v>180</v>
      </c>
      <c r="AF15" s="114" t="s">
        <v>183</v>
      </c>
      <c r="AG15" s="115" t="s">
        <v>30</v>
      </c>
    </row>
    <row r="16" spans="1:33" ht="21.95" customHeight="1">
      <c r="A16" s="2">
        <v>8</v>
      </c>
      <c r="B16" s="38" t="s">
        <v>101</v>
      </c>
      <c r="C16" s="126" t="s">
        <v>7</v>
      </c>
      <c r="D16" s="127"/>
      <c r="E16" s="128">
        <v>0</v>
      </c>
      <c r="F16" s="128">
        <v>0</v>
      </c>
      <c r="G16" s="128">
        <v>0</v>
      </c>
      <c r="H16" s="148">
        <v>0</v>
      </c>
      <c r="I16" s="129">
        <f>ROUND((((E16+F16)/2)*0.2)+(G16*0.3)+(H16*0.5),1)</f>
        <v>0</v>
      </c>
      <c r="J16" s="33">
        <v>0</v>
      </c>
      <c r="K16" s="33"/>
      <c r="L16" s="33"/>
      <c r="M16" s="26" t="s">
        <v>7</v>
      </c>
      <c r="R16" s="102"/>
      <c r="S16" s="100">
        <f t="shared" si="1"/>
        <v>0</v>
      </c>
      <c r="T16" s="103"/>
      <c r="U16" s="104">
        <v>8</v>
      </c>
      <c r="V16" s="105" t="s">
        <v>194</v>
      </c>
      <c r="W16" s="106" t="s">
        <v>101</v>
      </c>
      <c r="X16" s="107" t="s">
        <v>7</v>
      </c>
      <c r="Y16" s="108" t="s">
        <v>195</v>
      </c>
      <c r="Z16" s="108" t="s">
        <v>175</v>
      </c>
      <c r="AA16" s="109" t="s">
        <v>176</v>
      </c>
      <c r="AB16" s="110" t="s">
        <v>177</v>
      </c>
      <c r="AC16" s="111" t="s">
        <v>178</v>
      </c>
      <c r="AD16" s="112" t="s">
        <v>179</v>
      </c>
      <c r="AE16" s="113" t="s">
        <v>180</v>
      </c>
      <c r="AF16" s="114"/>
      <c r="AG16" s="115" t="s">
        <v>31</v>
      </c>
    </row>
    <row r="17" spans="1:33" ht="21.95" customHeight="1">
      <c r="A17" s="1">
        <v>9</v>
      </c>
      <c r="B17" s="92" t="s">
        <v>102</v>
      </c>
      <c r="C17" s="103" t="s">
        <v>103</v>
      </c>
      <c r="D17" s="26"/>
      <c r="E17" s="81">
        <v>2.4</v>
      </c>
      <c r="F17" s="81">
        <v>5</v>
      </c>
      <c r="G17" s="81">
        <v>8.1999999999999993</v>
      </c>
      <c r="H17" s="125">
        <v>0</v>
      </c>
      <c r="I17" s="129">
        <f t="shared" si="0"/>
        <v>3.2</v>
      </c>
      <c r="J17" s="33">
        <v>3.2</v>
      </c>
      <c r="K17" s="33"/>
      <c r="L17" s="33"/>
      <c r="M17" s="26" t="s">
        <v>103</v>
      </c>
      <c r="N17" s="101">
        <v>3</v>
      </c>
      <c r="O17" s="101">
        <v>6</v>
      </c>
      <c r="P17" s="101">
        <v>3</v>
      </c>
      <c r="Q17" s="102">
        <v>0</v>
      </c>
      <c r="R17" s="102">
        <v>0</v>
      </c>
      <c r="S17" s="100">
        <f t="shared" si="1"/>
        <v>2.4</v>
      </c>
      <c r="T17" s="103"/>
      <c r="U17" s="104">
        <v>9</v>
      </c>
      <c r="V17" s="105" t="s">
        <v>196</v>
      </c>
      <c r="W17" s="106" t="s">
        <v>102</v>
      </c>
      <c r="X17" s="107" t="s">
        <v>103</v>
      </c>
      <c r="Y17" s="108" t="s">
        <v>197</v>
      </c>
      <c r="Z17" s="108" t="s">
        <v>175</v>
      </c>
      <c r="AA17" s="109" t="s">
        <v>176</v>
      </c>
      <c r="AB17" s="110" t="s">
        <v>177</v>
      </c>
      <c r="AC17" s="111" t="s">
        <v>178</v>
      </c>
      <c r="AD17" s="112" t="s">
        <v>179</v>
      </c>
      <c r="AE17" s="113" t="s">
        <v>180</v>
      </c>
      <c r="AF17" s="114"/>
      <c r="AG17" s="115" t="s">
        <v>32</v>
      </c>
    </row>
    <row r="18" spans="1:33" ht="21.95" customHeight="1">
      <c r="A18" s="1">
        <v>10</v>
      </c>
      <c r="B18" s="92" t="s">
        <v>104</v>
      </c>
      <c r="C18" s="103" t="s">
        <v>88</v>
      </c>
      <c r="D18" s="26"/>
      <c r="E18" s="81">
        <v>5.5</v>
      </c>
      <c r="F18" s="81">
        <v>6</v>
      </c>
      <c r="G18" s="81">
        <v>6.8</v>
      </c>
      <c r="H18" s="125">
        <v>3.3</v>
      </c>
      <c r="I18" s="100">
        <f t="shared" si="0"/>
        <v>4.8</v>
      </c>
      <c r="J18" s="33">
        <v>4.8</v>
      </c>
      <c r="K18" s="33"/>
      <c r="L18" s="33"/>
      <c r="M18" s="26" t="s">
        <v>88</v>
      </c>
      <c r="N18" s="101">
        <v>6</v>
      </c>
      <c r="O18" s="101">
        <v>6</v>
      </c>
      <c r="P18" s="101">
        <v>4</v>
      </c>
      <c r="Q18" s="102">
        <v>6</v>
      </c>
      <c r="R18" s="102"/>
      <c r="S18" s="100">
        <f>ROUND(SUM(N18+O18+P18+Q18+R18)/4,1)</f>
        <v>5.5</v>
      </c>
      <c r="T18" s="103"/>
      <c r="U18" s="104">
        <v>10</v>
      </c>
      <c r="V18" s="105" t="s">
        <v>198</v>
      </c>
      <c r="W18" s="106" t="s">
        <v>104</v>
      </c>
      <c r="X18" s="107" t="s">
        <v>88</v>
      </c>
      <c r="Y18" s="108" t="s">
        <v>199</v>
      </c>
      <c r="Z18" s="108" t="s">
        <v>175</v>
      </c>
      <c r="AA18" s="109" t="s">
        <v>176</v>
      </c>
      <c r="AB18" s="116">
        <v>3.3</v>
      </c>
      <c r="AC18" s="111" t="s">
        <v>178</v>
      </c>
      <c r="AD18" s="112" t="s">
        <v>179</v>
      </c>
      <c r="AE18" s="113" t="s">
        <v>180</v>
      </c>
      <c r="AF18" s="114" t="s">
        <v>183</v>
      </c>
      <c r="AG18" s="115" t="s">
        <v>33</v>
      </c>
    </row>
    <row r="19" spans="1:33" ht="21.95" customHeight="1">
      <c r="A19" s="1">
        <v>11</v>
      </c>
      <c r="B19" s="92" t="s">
        <v>105</v>
      </c>
      <c r="C19" s="103" t="s">
        <v>106</v>
      </c>
      <c r="D19" s="26"/>
      <c r="E19" s="81">
        <v>3</v>
      </c>
      <c r="F19" s="81">
        <v>5</v>
      </c>
      <c r="G19" s="81">
        <v>6.4</v>
      </c>
      <c r="H19" s="125">
        <v>0</v>
      </c>
      <c r="I19" s="129">
        <f t="shared" si="0"/>
        <v>2.7</v>
      </c>
      <c r="J19" s="33">
        <v>2.7</v>
      </c>
      <c r="K19" s="33"/>
      <c r="L19" s="33"/>
      <c r="M19" s="26" t="s">
        <v>106</v>
      </c>
      <c r="N19" s="101">
        <v>6</v>
      </c>
      <c r="O19" s="101">
        <v>4</v>
      </c>
      <c r="P19" s="101">
        <v>5</v>
      </c>
      <c r="Q19" s="102">
        <v>0</v>
      </c>
      <c r="R19" s="102">
        <v>0</v>
      </c>
      <c r="S19" s="100">
        <f t="shared" si="1"/>
        <v>3</v>
      </c>
      <c r="T19" s="103"/>
      <c r="U19" s="104">
        <v>11</v>
      </c>
      <c r="V19" s="105" t="s">
        <v>200</v>
      </c>
      <c r="W19" s="106" t="s">
        <v>105</v>
      </c>
      <c r="X19" s="107" t="s">
        <v>106</v>
      </c>
      <c r="Y19" s="108" t="s">
        <v>201</v>
      </c>
      <c r="Z19" s="108" t="s">
        <v>175</v>
      </c>
      <c r="AA19" s="109" t="s">
        <v>176</v>
      </c>
      <c r="AB19" s="110" t="s">
        <v>177</v>
      </c>
      <c r="AC19" s="111" t="s">
        <v>178</v>
      </c>
      <c r="AD19" s="112" t="s">
        <v>179</v>
      </c>
      <c r="AE19" s="113" t="s">
        <v>180</v>
      </c>
      <c r="AF19" s="114"/>
      <c r="AG19" s="115" t="s">
        <v>34</v>
      </c>
    </row>
    <row r="20" spans="1:33" ht="21.95" customHeight="1">
      <c r="A20" s="1">
        <v>12</v>
      </c>
      <c r="B20" s="92" t="s">
        <v>107</v>
      </c>
      <c r="C20" s="103" t="s">
        <v>14</v>
      </c>
      <c r="D20" s="26"/>
      <c r="E20" s="81">
        <v>6.9</v>
      </c>
      <c r="F20" s="81">
        <v>6</v>
      </c>
      <c r="G20" s="81">
        <v>7</v>
      </c>
      <c r="H20" s="125">
        <v>3.6</v>
      </c>
      <c r="I20" s="100">
        <f t="shared" si="0"/>
        <v>5.2</v>
      </c>
      <c r="J20" s="33">
        <v>5.2</v>
      </c>
      <c r="K20" s="33"/>
      <c r="L20" s="33"/>
      <c r="M20" s="26" t="s">
        <v>14</v>
      </c>
      <c r="N20" s="101">
        <v>7</v>
      </c>
      <c r="O20" s="101">
        <v>8</v>
      </c>
      <c r="Q20" s="102">
        <v>5</v>
      </c>
      <c r="R20" s="102">
        <v>7.5</v>
      </c>
      <c r="S20" s="100">
        <f>ROUND(SUM(N20+O20+P20+Q20+R20)/4,1)</f>
        <v>6.9</v>
      </c>
      <c r="T20" s="103"/>
      <c r="U20" s="104">
        <v>12</v>
      </c>
      <c r="V20" s="105" t="s">
        <v>202</v>
      </c>
      <c r="W20" s="106" t="s">
        <v>107</v>
      </c>
      <c r="X20" s="107" t="s">
        <v>14</v>
      </c>
      <c r="Y20" s="108" t="s">
        <v>203</v>
      </c>
      <c r="Z20" s="108" t="s">
        <v>175</v>
      </c>
      <c r="AA20" s="109" t="s">
        <v>176</v>
      </c>
      <c r="AB20" s="116">
        <v>3.6</v>
      </c>
      <c r="AC20" s="111" t="s">
        <v>178</v>
      </c>
      <c r="AD20" s="112" t="s">
        <v>179</v>
      </c>
      <c r="AE20" s="113" t="s">
        <v>180</v>
      </c>
      <c r="AF20" s="114" t="s">
        <v>183</v>
      </c>
      <c r="AG20" s="115" t="s">
        <v>35</v>
      </c>
    </row>
    <row r="21" spans="1:33" ht="21.95" customHeight="1">
      <c r="A21" s="2">
        <v>13</v>
      </c>
      <c r="B21" s="38" t="s">
        <v>108</v>
      </c>
      <c r="C21" s="126" t="s">
        <v>15</v>
      </c>
      <c r="D21" s="127"/>
      <c r="E21" s="128">
        <v>0</v>
      </c>
      <c r="F21" s="128">
        <v>0</v>
      </c>
      <c r="G21" s="128">
        <v>0</v>
      </c>
      <c r="H21" s="128">
        <v>0</v>
      </c>
      <c r="I21" s="129">
        <f t="shared" si="0"/>
        <v>0</v>
      </c>
      <c r="J21" s="64"/>
      <c r="K21" s="64"/>
      <c r="L21" s="64"/>
      <c r="M21" s="26" t="s">
        <v>15</v>
      </c>
      <c r="R21" s="102"/>
      <c r="S21" s="100">
        <f t="shared" si="1"/>
        <v>0</v>
      </c>
      <c r="T21" s="103"/>
      <c r="U21" s="104">
        <v>13</v>
      </c>
      <c r="V21" s="105" t="s">
        <v>204</v>
      </c>
      <c r="W21" s="106" t="s">
        <v>111</v>
      </c>
      <c r="X21" s="107" t="s">
        <v>22</v>
      </c>
      <c r="Y21" s="108" t="s">
        <v>205</v>
      </c>
      <c r="Z21" s="108" t="s">
        <v>175</v>
      </c>
      <c r="AA21" s="109" t="s">
        <v>176</v>
      </c>
      <c r="AB21" s="116">
        <v>3.8</v>
      </c>
      <c r="AC21" s="111" t="s">
        <v>178</v>
      </c>
      <c r="AD21" s="112" t="s">
        <v>179</v>
      </c>
      <c r="AE21" s="113" t="s">
        <v>180</v>
      </c>
      <c r="AF21" s="114" t="s">
        <v>183</v>
      </c>
      <c r="AG21" s="115" t="s">
        <v>36</v>
      </c>
    </row>
    <row r="22" spans="1:33" ht="21.95" customHeight="1">
      <c r="A22" s="2">
        <v>14</v>
      </c>
      <c r="B22" s="38" t="s">
        <v>109</v>
      </c>
      <c r="C22" s="126" t="s">
        <v>110</v>
      </c>
      <c r="D22" s="127"/>
      <c r="E22" s="128">
        <v>0</v>
      </c>
      <c r="F22" s="128">
        <v>0</v>
      </c>
      <c r="G22" s="128">
        <v>0</v>
      </c>
      <c r="H22" s="128">
        <v>0</v>
      </c>
      <c r="I22" s="129">
        <f t="shared" si="0"/>
        <v>0</v>
      </c>
      <c r="J22" s="64"/>
      <c r="K22" s="64"/>
      <c r="L22" s="64"/>
      <c r="M22" s="26" t="s">
        <v>110</v>
      </c>
      <c r="R22" s="102"/>
      <c r="S22" s="100">
        <f>ROUND(SUM(N22+O22+P22+Q22+R22)/5,1)</f>
        <v>0</v>
      </c>
      <c r="T22" s="103"/>
      <c r="U22" s="104">
        <v>14</v>
      </c>
      <c r="V22" s="105" t="s">
        <v>206</v>
      </c>
      <c r="W22" s="106" t="s">
        <v>112</v>
      </c>
      <c r="X22" s="107" t="s">
        <v>113</v>
      </c>
      <c r="Y22" s="108" t="s">
        <v>207</v>
      </c>
      <c r="Z22" s="108" t="s">
        <v>175</v>
      </c>
      <c r="AA22" s="109" t="s">
        <v>176</v>
      </c>
      <c r="AB22" s="116">
        <v>4.5</v>
      </c>
      <c r="AC22" s="111" t="s">
        <v>178</v>
      </c>
      <c r="AD22" s="112" t="s">
        <v>179</v>
      </c>
      <c r="AE22" s="113" t="s">
        <v>180</v>
      </c>
      <c r="AF22" s="114" t="s">
        <v>183</v>
      </c>
      <c r="AG22" s="115" t="s">
        <v>37</v>
      </c>
    </row>
    <row r="23" spans="1:33" ht="21.95" customHeight="1">
      <c r="A23" s="1">
        <v>15</v>
      </c>
      <c r="B23" s="92" t="s">
        <v>111</v>
      </c>
      <c r="C23" s="103" t="s">
        <v>22</v>
      </c>
      <c r="D23" s="26"/>
      <c r="E23" s="81">
        <v>4.8</v>
      </c>
      <c r="F23" s="81">
        <v>7</v>
      </c>
      <c r="G23" s="81">
        <v>7.2</v>
      </c>
      <c r="H23" s="125">
        <v>3.8</v>
      </c>
      <c r="I23" s="100">
        <f>ROUND((((E23+F23)/2)*0.2)+(G23*0.3)+(H23*0.5),1)</f>
        <v>5.2</v>
      </c>
      <c r="J23" s="33">
        <v>5.2</v>
      </c>
      <c r="K23" s="34"/>
      <c r="L23" s="64"/>
      <c r="M23" s="26" t="s">
        <v>22</v>
      </c>
      <c r="N23" s="101">
        <v>5</v>
      </c>
      <c r="O23" s="101">
        <v>4</v>
      </c>
      <c r="P23" s="101">
        <v>4</v>
      </c>
      <c r="Q23" s="102">
        <v>4</v>
      </c>
      <c r="R23" s="102">
        <v>7</v>
      </c>
      <c r="S23" s="100">
        <f>ROUND(SUM(N23+O23+P23+Q23+R23)/5,1)</f>
        <v>4.8</v>
      </c>
      <c r="T23" s="103"/>
      <c r="U23" s="104">
        <v>15</v>
      </c>
      <c r="V23" s="105" t="s">
        <v>208</v>
      </c>
      <c r="W23" s="106" t="s">
        <v>114</v>
      </c>
      <c r="X23" s="107" t="s">
        <v>8</v>
      </c>
      <c r="Y23" s="108" t="s">
        <v>209</v>
      </c>
      <c r="Z23" s="108" t="s">
        <v>175</v>
      </c>
      <c r="AA23" s="109" t="s">
        <v>176</v>
      </c>
      <c r="AB23" s="116">
        <v>3.3</v>
      </c>
      <c r="AC23" s="111" t="s">
        <v>178</v>
      </c>
      <c r="AD23" s="112" t="s">
        <v>179</v>
      </c>
      <c r="AE23" s="113" t="s">
        <v>180</v>
      </c>
      <c r="AF23" s="114" t="s">
        <v>183</v>
      </c>
      <c r="AG23" s="115" t="s">
        <v>38</v>
      </c>
    </row>
    <row r="24" spans="1:33" ht="21.95" customHeight="1">
      <c r="A24" s="1">
        <v>16</v>
      </c>
      <c r="B24" s="92" t="s">
        <v>112</v>
      </c>
      <c r="C24" s="103" t="s">
        <v>113</v>
      </c>
      <c r="D24" s="26"/>
      <c r="E24" s="81">
        <v>5.7</v>
      </c>
      <c r="F24" s="81">
        <v>8</v>
      </c>
      <c r="G24" s="81">
        <v>7</v>
      </c>
      <c r="H24" s="125">
        <v>4.5</v>
      </c>
      <c r="I24" s="100">
        <f t="shared" si="0"/>
        <v>5.7</v>
      </c>
      <c r="J24" s="33">
        <v>5.7</v>
      </c>
      <c r="K24" s="34"/>
      <c r="L24" s="64"/>
      <c r="M24" s="26" t="s">
        <v>113</v>
      </c>
      <c r="N24" s="101">
        <v>5</v>
      </c>
      <c r="O24" s="101">
        <v>5</v>
      </c>
      <c r="P24" s="101">
        <v>6</v>
      </c>
      <c r="Q24" s="102">
        <v>4</v>
      </c>
      <c r="R24" s="102">
        <v>8.5</v>
      </c>
      <c r="S24" s="100">
        <f>ROUND(SUM(N24+O24+P24+Q24+R24)/5,1)</f>
        <v>5.7</v>
      </c>
      <c r="T24" s="103"/>
      <c r="U24" s="104">
        <v>16</v>
      </c>
      <c r="V24" s="105" t="s">
        <v>210</v>
      </c>
      <c r="W24" s="106" t="s">
        <v>115</v>
      </c>
      <c r="X24" s="107" t="s">
        <v>8</v>
      </c>
      <c r="Y24" s="108" t="s">
        <v>211</v>
      </c>
      <c r="Z24" s="108" t="s">
        <v>175</v>
      </c>
      <c r="AA24" s="109" t="s">
        <v>176</v>
      </c>
      <c r="AB24" s="110">
        <v>5.4</v>
      </c>
      <c r="AC24" s="111" t="s">
        <v>178</v>
      </c>
      <c r="AD24" s="112" t="s">
        <v>179</v>
      </c>
      <c r="AE24" s="113" t="s">
        <v>212</v>
      </c>
      <c r="AF24" s="114" t="s">
        <v>213</v>
      </c>
      <c r="AG24" s="115" t="s">
        <v>39</v>
      </c>
    </row>
    <row r="25" spans="1:33" ht="21.95" customHeight="1">
      <c r="A25" s="1">
        <v>17</v>
      </c>
      <c r="B25" s="92" t="s">
        <v>114</v>
      </c>
      <c r="C25" s="103" t="s">
        <v>8</v>
      </c>
      <c r="D25" s="26"/>
      <c r="E25" s="81">
        <v>6.1</v>
      </c>
      <c r="F25" s="81">
        <v>6</v>
      </c>
      <c r="G25" s="81">
        <v>8.1999999999999993</v>
      </c>
      <c r="H25" s="125">
        <v>3.3</v>
      </c>
      <c r="I25" s="100">
        <f t="shared" si="0"/>
        <v>5.3</v>
      </c>
      <c r="J25" s="33">
        <v>5.3</v>
      </c>
      <c r="K25" s="34"/>
      <c r="L25" s="64"/>
      <c r="M25" s="26" t="s">
        <v>8</v>
      </c>
      <c r="N25" s="101">
        <v>6</v>
      </c>
      <c r="O25" s="101">
        <v>5</v>
      </c>
      <c r="P25" s="101">
        <v>7</v>
      </c>
      <c r="Q25" s="102">
        <v>4</v>
      </c>
      <c r="R25" s="102">
        <v>8.5</v>
      </c>
      <c r="S25" s="100">
        <f>ROUND(SUM(N25+O25+P25+Q25+R25)/5,1)</f>
        <v>6.1</v>
      </c>
      <c r="T25" s="103"/>
      <c r="U25" s="104">
        <v>17</v>
      </c>
      <c r="V25" s="105" t="s">
        <v>214</v>
      </c>
      <c r="W25" s="106" t="s">
        <v>116</v>
      </c>
      <c r="X25" s="107" t="s">
        <v>117</v>
      </c>
      <c r="Y25" s="108" t="s">
        <v>215</v>
      </c>
      <c r="Z25" s="108" t="s">
        <v>175</v>
      </c>
      <c r="AA25" s="109" t="s">
        <v>176</v>
      </c>
      <c r="AB25" s="110">
        <v>3</v>
      </c>
      <c r="AC25" s="111" t="s">
        <v>178</v>
      </c>
      <c r="AD25" s="112" t="s">
        <v>179</v>
      </c>
      <c r="AE25" s="113" t="s">
        <v>212</v>
      </c>
      <c r="AF25" s="114" t="s">
        <v>213</v>
      </c>
      <c r="AG25" s="115" t="s">
        <v>40</v>
      </c>
    </row>
    <row r="26" spans="1:33" ht="21.95" customHeight="1">
      <c r="A26" s="1">
        <v>18</v>
      </c>
      <c r="B26" s="92" t="s">
        <v>115</v>
      </c>
      <c r="C26" s="103" t="s">
        <v>8</v>
      </c>
      <c r="D26" s="26"/>
      <c r="E26" s="81">
        <v>6.3</v>
      </c>
      <c r="F26" s="81">
        <v>5</v>
      </c>
      <c r="G26" s="81">
        <v>7.8</v>
      </c>
      <c r="H26" s="125">
        <v>5.4</v>
      </c>
      <c r="I26" s="100">
        <f t="shared" si="0"/>
        <v>6.2</v>
      </c>
      <c r="J26" s="33">
        <v>6.2</v>
      </c>
      <c r="K26" s="34"/>
      <c r="L26" s="64"/>
      <c r="M26" s="26" t="s">
        <v>8</v>
      </c>
      <c r="N26" s="101">
        <v>5</v>
      </c>
      <c r="O26" s="101">
        <v>7</v>
      </c>
      <c r="P26" s="101">
        <v>7</v>
      </c>
      <c r="Q26" s="102">
        <v>5</v>
      </c>
      <c r="R26" s="102">
        <v>7.5</v>
      </c>
      <c r="S26" s="100">
        <f t="shared" ref="S26:S29" si="2">ROUND(SUM(N26+O26+P26+Q26+R26)/5,1)</f>
        <v>6.3</v>
      </c>
      <c r="T26" s="103"/>
      <c r="U26" s="104">
        <v>18</v>
      </c>
      <c r="V26" s="105" t="s">
        <v>216</v>
      </c>
      <c r="W26" s="106" t="s">
        <v>118</v>
      </c>
      <c r="X26" s="107" t="s">
        <v>119</v>
      </c>
      <c r="Y26" s="108" t="s">
        <v>217</v>
      </c>
      <c r="Z26" s="108" t="s">
        <v>175</v>
      </c>
      <c r="AA26" s="109" t="s">
        <v>176</v>
      </c>
      <c r="AB26" s="110">
        <v>7.8</v>
      </c>
      <c r="AC26" s="111" t="s">
        <v>178</v>
      </c>
      <c r="AD26" s="112" t="s">
        <v>179</v>
      </c>
      <c r="AE26" s="113" t="s">
        <v>212</v>
      </c>
      <c r="AF26" s="114" t="s">
        <v>213</v>
      </c>
      <c r="AG26" s="115" t="s">
        <v>41</v>
      </c>
    </row>
    <row r="27" spans="1:33" ht="21.95" customHeight="1">
      <c r="A27" s="1">
        <v>19</v>
      </c>
      <c r="B27" s="92" t="s">
        <v>116</v>
      </c>
      <c r="C27" s="103" t="s">
        <v>117</v>
      </c>
      <c r="D27" s="26"/>
      <c r="E27" s="81">
        <v>6.3</v>
      </c>
      <c r="F27" s="81">
        <v>5</v>
      </c>
      <c r="G27" s="81">
        <v>7.2</v>
      </c>
      <c r="H27" s="125">
        <v>3</v>
      </c>
      <c r="I27" s="100">
        <f t="shared" si="0"/>
        <v>4.8</v>
      </c>
      <c r="J27" s="33">
        <v>4.8</v>
      </c>
      <c r="K27" s="34"/>
      <c r="L27" s="64"/>
      <c r="M27" s="26" t="s">
        <v>117</v>
      </c>
      <c r="N27" s="101">
        <v>7</v>
      </c>
      <c r="O27" s="101">
        <v>7</v>
      </c>
      <c r="P27" s="101">
        <v>8</v>
      </c>
      <c r="Q27" s="102">
        <v>4</v>
      </c>
      <c r="R27" s="102">
        <v>5.5</v>
      </c>
      <c r="S27" s="100">
        <f t="shared" si="2"/>
        <v>6.3</v>
      </c>
      <c r="T27" s="103"/>
      <c r="U27" s="104">
        <v>19</v>
      </c>
      <c r="V27" s="105" t="s">
        <v>218</v>
      </c>
      <c r="W27" s="106" t="s">
        <v>120</v>
      </c>
      <c r="X27" s="107" t="s">
        <v>121</v>
      </c>
      <c r="Y27" s="108" t="s">
        <v>219</v>
      </c>
      <c r="Z27" s="108" t="s">
        <v>175</v>
      </c>
      <c r="AA27" s="109" t="s">
        <v>176</v>
      </c>
      <c r="AB27" s="110">
        <v>3.6</v>
      </c>
      <c r="AC27" s="111" t="s">
        <v>178</v>
      </c>
      <c r="AD27" s="112" t="s">
        <v>179</v>
      </c>
      <c r="AE27" s="113" t="s">
        <v>212</v>
      </c>
      <c r="AF27" s="114" t="s">
        <v>213</v>
      </c>
      <c r="AG27" s="115" t="s">
        <v>42</v>
      </c>
    </row>
    <row r="28" spans="1:33" ht="21.95" customHeight="1">
      <c r="A28" s="1">
        <v>20</v>
      </c>
      <c r="B28" s="92" t="s">
        <v>118</v>
      </c>
      <c r="C28" s="103" t="s">
        <v>119</v>
      </c>
      <c r="D28" s="26"/>
      <c r="E28" s="81">
        <v>7.1</v>
      </c>
      <c r="F28" s="81">
        <v>7</v>
      </c>
      <c r="G28" s="81">
        <v>7.8</v>
      </c>
      <c r="H28" s="125">
        <v>7.8</v>
      </c>
      <c r="I28" s="100">
        <f t="shared" si="0"/>
        <v>7.7</v>
      </c>
      <c r="J28" s="33">
        <v>7.7</v>
      </c>
      <c r="K28" s="34"/>
      <c r="L28" s="64"/>
      <c r="M28" s="26" t="s">
        <v>119</v>
      </c>
      <c r="N28" s="101">
        <v>7</v>
      </c>
      <c r="O28" s="101">
        <v>8</v>
      </c>
      <c r="P28" s="101">
        <v>7</v>
      </c>
      <c r="Q28" s="102">
        <v>5</v>
      </c>
      <c r="R28" s="102">
        <v>8.5</v>
      </c>
      <c r="S28" s="100">
        <f t="shared" si="2"/>
        <v>7.1</v>
      </c>
      <c r="T28" s="103"/>
      <c r="U28" s="104">
        <v>20</v>
      </c>
      <c r="V28" s="105" t="s">
        <v>220</v>
      </c>
      <c r="W28" s="106" t="s">
        <v>122</v>
      </c>
      <c r="X28" s="107" t="s">
        <v>121</v>
      </c>
      <c r="Y28" s="108" t="s">
        <v>221</v>
      </c>
      <c r="Z28" s="108" t="s">
        <v>175</v>
      </c>
      <c r="AA28" s="109" t="s">
        <v>176</v>
      </c>
      <c r="AB28" s="110">
        <v>7.3</v>
      </c>
      <c r="AC28" s="111" t="s">
        <v>178</v>
      </c>
      <c r="AD28" s="112" t="s">
        <v>179</v>
      </c>
      <c r="AE28" s="113" t="s">
        <v>212</v>
      </c>
      <c r="AF28" s="114" t="s">
        <v>213</v>
      </c>
      <c r="AG28" s="115" t="s">
        <v>43</v>
      </c>
    </row>
    <row r="29" spans="1:33" ht="21.95" customHeight="1">
      <c r="A29" s="1">
        <v>21</v>
      </c>
      <c r="B29" s="92" t="s">
        <v>120</v>
      </c>
      <c r="C29" s="103" t="s">
        <v>121</v>
      </c>
      <c r="D29" s="26"/>
      <c r="E29" s="81">
        <v>5.3</v>
      </c>
      <c r="F29" s="81">
        <v>7</v>
      </c>
      <c r="G29" s="81">
        <v>8.1999999999999993</v>
      </c>
      <c r="H29" s="125">
        <v>3.6</v>
      </c>
      <c r="I29" s="100">
        <f t="shared" si="0"/>
        <v>5.5</v>
      </c>
      <c r="J29" s="33">
        <v>5.5</v>
      </c>
      <c r="K29" s="34"/>
      <c r="L29" s="64"/>
      <c r="M29" s="26" t="s">
        <v>121</v>
      </c>
      <c r="N29" s="101">
        <v>5</v>
      </c>
      <c r="O29" s="101">
        <v>5</v>
      </c>
      <c r="P29" s="101">
        <v>6</v>
      </c>
      <c r="Q29" s="102">
        <v>3</v>
      </c>
      <c r="R29" s="102">
        <v>7.5</v>
      </c>
      <c r="S29" s="100">
        <f t="shared" si="2"/>
        <v>5.3</v>
      </c>
      <c r="T29" s="103"/>
      <c r="U29" s="104">
        <v>21</v>
      </c>
      <c r="V29" s="105" t="s">
        <v>222</v>
      </c>
      <c r="W29" s="106" t="s">
        <v>123</v>
      </c>
      <c r="X29" s="107" t="s">
        <v>9</v>
      </c>
      <c r="Y29" s="108" t="s">
        <v>223</v>
      </c>
      <c r="Z29" s="108" t="s">
        <v>175</v>
      </c>
      <c r="AA29" s="109" t="s">
        <v>176</v>
      </c>
      <c r="AB29" s="110">
        <v>3</v>
      </c>
      <c r="AC29" s="111" t="s">
        <v>178</v>
      </c>
      <c r="AD29" s="112" t="s">
        <v>179</v>
      </c>
      <c r="AE29" s="113" t="s">
        <v>212</v>
      </c>
      <c r="AF29" s="114" t="s">
        <v>213</v>
      </c>
      <c r="AG29" s="115" t="s">
        <v>44</v>
      </c>
    </row>
    <row r="30" spans="1:33" ht="21.95" customHeight="1">
      <c r="A30" s="1">
        <v>22</v>
      </c>
      <c r="B30" s="92" t="s">
        <v>122</v>
      </c>
      <c r="C30" s="103" t="s">
        <v>121</v>
      </c>
      <c r="D30" s="26"/>
      <c r="E30" s="81">
        <v>7</v>
      </c>
      <c r="F30" s="81">
        <v>7</v>
      </c>
      <c r="G30" s="81">
        <v>8</v>
      </c>
      <c r="H30" s="125">
        <v>7.3</v>
      </c>
      <c r="I30" s="100">
        <f>ROUND((((E30+F30)/2)*0.2)+(G30*0.3)+(H30*0.5),1)</f>
        <v>7.5</v>
      </c>
      <c r="J30" s="33">
        <v>7.5</v>
      </c>
      <c r="K30" s="34"/>
      <c r="L30" s="64"/>
      <c r="M30" s="26" t="s">
        <v>121</v>
      </c>
      <c r="N30" s="101">
        <v>5</v>
      </c>
      <c r="O30" s="101">
        <v>7</v>
      </c>
      <c r="Q30" s="102">
        <v>7</v>
      </c>
      <c r="R30" s="102">
        <v>9</v>
      </c>
      <c r="S30" s="100">
        <f>ROUND(SUM(N30+O30+P30+Q30+R30)/4,1)</f>
        <v>7</v>
      </c>
      <c r="T30" s="103"/>
      <c r="U30" s="104">
        <v>22</v>
      </c>
      <c r="V30" s="105" t="s">
        <v>224</v>
      </c>
      <c r="W30" s="106" t="s">
        <v>124</v>
      </c>
      <c r="X30" s="107" t="s">
        <v>46</v>
      </c>
      <c r="Y30" s="108" t="s">
        <v>225</v>
      </c>
      <c r="Z30" s="108" t="s">
        <v>175</v>
      </c>
      <c r="AA30" s="109" t="s">
        <v>176</v>
      </c>
      <c r="AB30" s="110">
        <v>7.6</v>
      </c>
      <c r="AC30" s="111" t="s">
        <v>178</v>
      </c>
      <c r="AD30" s="112" t="s">
        <v>179</v>
      </c>
      <c r="AE30" s="113" t="s">
        <v>212</v>
      </c>
      <c r="AF30" s="114" t="s">
        <v>213</v>
      </c>
      <c r="AG30" s="115" t="s">
        <v>47</v>
      </c>
    </row>
    <row r="31" spans="1:33" ht="21.95" customHeight="1">
      <c r="A31" s="1">
        <v>23</v>
      </c>
      <c r="B31" s="92" t="s">
        <v>123</v>
      </c>
      <c r="C31" s="103" t="s">
        <v>9</v>
      </c>
      <c r="D31" s="26"/>
      <c r="E31" s="81">
        <v>5.9</v>
      </c>
      <c r="F31" s="81">
        <v>5</v>
      </c>
      <c r="G31" s="81">
        <v>7.6</v>
      </c>
      <c r="H31" s="125">
        <v>3</v>
      </c>
      <c r="I31" s="100">
        <f t="shared" si="0"/>
        <v>4.9000000000000004</v>
      </c>
      <c r="J31" s="33">
        <v>4.9000000000000004</v>
      </c>
      <c r="K31" s="34"/>
      <c r="L31" s="64"/>
      <c r="M31" s="26" t="s">
        <v>9</v>
      </c>
      <c r="N31" s="101">
        <v>6</v>
      </c>
      <c r="O31" s="101">
        <v>5</v>
      </c>
      <c r="P31" s="101">
        <v>6</v>
      </c>
      <c r="Q31" s="102">
        <v>5</v>
      </c>
      <c r="R31" s="102">
        <v>7.5</v>
      </c>
      <c r="S31" s="100">
        <f>ROUND(SUM(N31+O31+P31+Q31+R31)/5,1)</f>
        <v>5.9</v>
      </c>
      <c r="T31" s="103"/>
      <c r="U31" s="104">
        <v>23</v>
      </c>
      <c r="V31" s="105" t="s">
        <v>226</v>
      </c>
      <c r="W31" s="106" t="s">
        <v>125</v>
      </c>
      <c r="X31" s="107" t="s">
        <v>126</v>
      </c>
      <c r="Y31" s="108" t="s">
        <v>227</v>
      </c>
      <c r="Z31" s="108" t="s">
        <v>175</v>
      </c>
      <c r="AA31" s="109" t="s">
        <v>176</v>
      </c>
      <c r="AB31" s="110" t="s">
        <v>177</v>
      </c>
      <c r="AC31" s="111" t="s">
        <v>178</v>
      </c>
      <c r="AD31" s="112" t="s">
        <v>179</v>
      </c>
      <c r="AE31" s="113" t="s">
        <v>212</v>
      </c>
      <c r="AF31" s="114"/>
      <c r="AG31" s="115" t="s">
        <v>48</v>
      </c>
    </row>
    <row r="32" spans="1:33" ht="21.95" customHeight="1">
      <c r="A32" s="1">
        <v>24</v>
      </c>
      <c r="B32" s="92" t="s">
        <v>124</v>
      </c>
      <c r="C32" s="103" t="s">
        <v>46</v>
      </c>
      <c r="D32" s="26"/>
      <c r="E32" s="81">
        <v>6.7</v>
      </c>
      <c r="F32" s="81">
        <v>6</v>
      </c>
      <c r="G32" s="81">
        <v>6.8</v>
      </c>
      <c r="H32" s="125">
        <v>7.6</v>
      </c>
      <c r="I32" s="100">
        <f>ROUND((((E32+F32)/2)*0.2)+(G32*0.3)+(H32*0.5),1)</f>
        <v>7.1</v>
      </c>
      <c r="J32" s="33">
        <v>7.1</v>
      </c>
      <c r="K32" s="34"/>
      <c r="L32" s="64"/>
      <c r="M32" s="26" t="s">
        <v>46</v>
      </c>
      <c r="N32" s="101">
        <v>7</v>
      </c>
      <c r="O32" s="101">
        <v>8</v>
      </c>
      <c r="P32" s="101">
        <v>5</v>
      </c>
      <c r="Q32" s="102">
        <v>6</v>
      </c>
      <c r="R32" s="102">
        <v>7.5</v>
      </c>
      <c r="S32" s="100">
        <f>ROUND(SUM(N32+O32+P32+Q32+R32)/5,1)</f>
        <v>6.7</v>
      </c>
      <c r="T32" s="103"/>
      <c r="U32" s="104">
        <v>24</v>
      </c>
      <c r="V32" s="105" t="s">
        <v>228</v>
      </c>
      <c r="W32" s="106" t="s">
        <v>127</v>
      </c>
      <c r="X32" s="107" t="s">
        <v>128</v>
      </c>
      <c r="Y32" s="108" t="s">
        <v>229</v>
      </c>
      <c r="Z32" s="108" t="s">
        <v>175</v>
      </c>
      <c r="AA32" s="109" t="s">
        <v>176</v>
      </c>
      <c r="AB32" s="110">
        <v>7.6</v>
      </c>
      <c r="AC32" s="111" t="s">
        <v>178</v>
      </c>
      <c r="AD32" s="112" t="s">
        <v>179</v>
      </c>
      <c r="AE32" s="113" t="s">
        <v>212</v>
      </c>
      <c r="AF32" s="114" t="s">
        <v>213</v>
      </c>
      <c r="AG32" s="115" t="s">
        <v>49</v>
      </c>
    </row>
    <row r="33" spans="1:33" ht="21.95" customHeight="1">
      <c r="A33" s="1">
        <v>25</v>
      </c>
      <c r="B33" s="92" t="s">
        <v>125</v>
      </c>
      <c r="C33" s="103" t="s">
        <v>126</v>
      </c>
      <c r="D33" s="26"/>
      <c r="E33" s="81">
        <v>4.4000000000000004</v>
      </c>
      <c r="F33" s="81">
        <v>6</v>
      </c>
      <c r="G33" s="81">
        <v>8</v>
      </c>
      <c r="H33" s="125">
        <v>0</v>
      </c>
      <c r="I33" s="129">
        <f t="shared" si="0"/>
        <v>3.4</v>
      </c>
      <c r="J33" s="33">
        <v>3.4</v>
      </c>
      <c r="K33" s="34"/>
      <c r="L33" s="64"/>
      <c r="M33" s="26" t="s">
        <v>126</v>
      </c>
      <c r="N33" s="101">
        <v>5</v>
      </c>
      <c r="O33" s="101">
        <v>4</v>
      </c>
      <c r="P33" s="101">
        <v>7</v>
      </c>
      <c r="Q33" s="102">
        <v>6</v>
      </c>
      <c r="R33" s="102">
        <v>0</v>
      </c>
      <c r="S33" s="100">
        <f>ROUND(SUM(N33+O33+P33+Q33+R33)/5,1)</f>
        <v>4.4000000000000004</v>
      </c>
      <c r="T33" s="103"/>
      <c r="U33" s="104">
        <v>25</v>
      </c>
      <c r="V33" s="105" t="s">
        <v>230</v>
      </c>
      <c r="W33" s="106" t="s">
        <v>129</v>
      </c>
      <c r="X33" s="107" t="s">
        <v>50</v>
      </c>
      <c r="Y33" s="108" t="s">
        <v>174</v>
      </c>
      <c r="Z33" s="108" t="s">
        <v>175</v>
      </c>
      <c r="AA33" s="109" t="s">
        <v>176</v>
      </c>
      <c r="AB33" s="110">
        <v>4.5999999999999996</v>
      </c>
      <c r="AC33" s="111" t="s">
        <v>178</v>
      </c>
      <c r="AD33" s="112" t="s">
        <v>179</v>
      </c>
      <c r="AE33" s="113" t="s">
        <v>212</v>
      </c>
      <c r="AF33" s="114" t="s">
        <v>213</v>
      </c>
      <c r="AG33" s="115" t="s">
        <v>51</v>
      </c>
    </row>
    <row r="34" spans="1:33" ht="21.95" customHeight="1">
      <c r="A34" s="1">
        <v>26</v>
      </c>
      <c r="B34" s="92" t="s">
        <v>127</v>
      </c>
      <c r="C34" s="103" t="s">
        <v>128</v>
      </c>
      <c r="D34" s="26"/>
      <c r="E34" s="81">
        <v>6.6</v>
      </c>
      <c r="F34" s="81">
        <v>10</v>
      </c>
      <c r="G34" s="81">
        <v>8</v>
      </c>
      <c r="H34" s="125">
        <v>7.6</v>
      </c>
      <c r="I34" s="100">
        <f t="shared" si="0"/>
        <v>7.9</v>
      </c>
      <c r="J34" s="33">
        <v>7.9</v>
      </c>
      <c r="K34" s="34"/>
      <c r="L34" s="64"/>
      <c r="M34" s="26" t="s">
        <v>128</v>
      </c>
      <c r="N34" s="101">
        <v>8</v>
      </c>
      <c r="O34" s="101">
        <v>7</v>
      </c>
      <c r="P34" s="101">
        <v>6</v>
      </c>
      <c r="Q34" s="102">
        <v>5</v>
      </c>
      <c r="R34" s="102">
        <v>7</v>
      </c>
      <c r="S34" s="100">
        <f>ROUND(SUM(N34+O34+P34+Q34+R34)/5,1)</f>
        <v>6.6</v>
      </c>
      <c r="T34" s="103"/>
      <c r="U34" s="104">
        <v>26</v>
      </c>
      <c r="V34" s="105" t="s">
        <v>231</v>
      </c>
      <c r="W34" s="106" t="s">
        <v>130</v>
      </c>
      <c r="X34" s="107" t="s">
        <v>131</v>
      </c>
      <c r="Y34" s="108" t="s">
        <v>203</v>
      </c>
      <c r="Z34" s="108" t="s">
        <v>175</v>
      </c>
      <c r="AA34" s="109" t="s">
        <v>176</v>
      </c>
      <c r="AB34" s="110">
        <v>5.3</v>
      </c>
      <c r="AC34" s="111" t="s">
        <v>178</v>
      </c>
      <c r="AD34" s="112" t="s">
        <v>179</v>
      </c>
      <c r="AE34" s="113" t="s">
        <v>212</v>
      </c>
      <c r="AF34" s="114" t="s">
        <v>213</v>
      </c>
      <c r="AG34" s="115" t="s">
        <v>52</v>
      </c>
    </row>
    <row r="35" spans="1:33" ht="21.95" customHeight="1">
      <c r="A35" s="1">
        <v>27</v>
      </c>
      <c r="B35" s="92" t="s">
        <v>129</v>
      </c>
      <c r="C35" s="103" t="s">
        <v>50</v>
      </c>
      <c r="D35" s="26"/>
      <c r="E35" s="81">
        <v>6</v>
      </c>
      <c r="F35" s="81">
        <v>5</v>
      </c>
      <c r="G35" s="81">
        <v>8.4</v>
      </c>
      <c r="H35" s="125">
        <v>4.5999999999999996</v>
      </c>
      <c r="I35" s="100">
        <f t="shared" si="0"/>
        <v>5.9</v>
      </c>
      <c r="J35" s="33">
        <v>5.9</v>
      </c>
      <c r="K35" s="34"/>
      <c r="L35" s="64"/>
      <c r="M35" s="26" t="s">
        <v>50</v>
      </c>
      <c r="N35" s="101">
        <v>6</v>
      </c>
      <c r="O35" s="101">
        <v>6</v>
      </c>
      <c r="P35" s="101">
        <v>6</v>
      </c>
      <c r="Q35" s="102">
        <v>4</v>
      </c>
      <c r="R35" s="102">
        <v>8</v>
      </c>
      <c r="S35" s="100">
        <f t="shared" ref="S35:S37" si="3">ROUND(SUM(N35+O35+P35+Q35+R35)/5,1)</f>
        <v>6</v>
      </c>
      <c r="T35" s="103"/>
      <c r="U35" s="104">
        <v>27</v>
      </c>
      <c r="V35" s="105" t="s">
        <v>232</v>
      </c>
      <c r="W35" s="106" t="s">
        <v>132</v>
      </c>
      <c r="X35" s="107" t="s">
        <v>133</v>
      </c>
      <c r="Y35" s="108" t="s">
        <v>233</v>
      </c>
      <c r="Z35" s="108" t="s">
        <v>175</v>
      </c>
      <c r="AA35" s="109" t="s">
        <v>176</v>
      </c>
      <c r="AB35" s="110">
        <v>4.0999999999999996</v>
      </c>
      <c r="AC35" s="111" t="s">
        <v>178</v>
      </c>
      <c r="AD35" s="112" t="s">
        <v>179</v>
      </c>
      <c r="AE35" s="113" t="s">
        <v>212</v>
      </c>
      <c r="AF35" s="114" t="s">
        <v>213</v>
      </c>
      <c r="AG35" s="115" t="s">
        <v>53</v>
      </c>
    </row>
    <row r="36" spans="1:33" ht="21.95" customHeight="1">
      <c r="A36" s="1">
        <v>28</v>
      </c>
      <c r="B36" s="92" t="s">
        <v>130</v>
      </c>
      <c r="C36" s="103" t="s">
        <v>131</v>
      </c>
      <c r="D36" s="26"/>
      <c r="E36" s="81">
        <v>6.2</v>
      </c>
      <c r="F36" s="81">
        <v>7</v>
      </c>
      <c r="G36" s="81">
        <v>7.6</v>
      </c>
      <c r="H36" s="125">
        <v>5.3</v>
      </c>
      <c r="I36" s="100">
        <f>ROUND((((E36+F36)/2)*0.2)+(G36*0.3)+(H36*0.5),1)</f>
        <v>6.3</v>
      </c>
      <c r="J36" s="33">
        <v>6.3</v>
      </c>
      <c r="K36" s="64"/>
      <c r="L36" s="64"/>
      <c r="M36" s="26" t="s">
        <v>17</v>
      </c>
      <c r="R36" s="102"/>
      <c r="S36" s="100">
        <f t="shared" si="3"/>
        <v>0</v>
      </c>
      <c r="T36" s="103"/>
      <c r="U36" s="104">
        <v>28</v>
      </c>
      <c r="V36" s="105" t="s">
        <v>234</v>
      </c>
      <c r="W36" s="106" t="s">
        <v>134</v>
      </c>
      <c r="X36" s="107" t="s">
        <v>18</v>
      </c>
      <c r="Y36" s="108" t="s">
        <v>235</v>
      </c>
      <c r="Z36" s="108" t="s">
        <v>175</v>
      </c>
      <c r="AA36" s="109" t="s">
        <v>176</v>
      </c>
      <c r="AB36" s="117">
        <v>4.0999999999999996</v>
      </c>
      <c r="AC36" s="111" t="s">
        <v>178</v>
      </c>
      <c r="AD36" s="112" t="s">
        <v>179</v>
      </c>
      <c r="AE36" s="113" t="s">
        <v>212</v>
      </c>
      <c r="AF36" s="114" t="s">
        <v>213</v>
      </c>
      <c r="AG36" s="115" t="s">
        <v>54</v>
      </c>
    </row>
    <row r="37" spans="1:33" ht="21.95" customHeight="1">
      <c r="A37" s="1">
        <v>29</v>
      </c>
      <c r="B37" s="92" t="s">
        <v>132</v>
      </c>
      <c r="C37" s="103" t="s">
        <v>133</v>
      </c>
      <c r="D37" s="26"/>
      <c r="E37" s="81">
        <v>4.7</v>
      </c>
      <c r="F37" s="81">
        <v>8</v>
      </c>
      <c r="G37" s="81">
        <v>8</v>
      </c>
      <c r="H37" s="125">
        <v>4.0999999999999996</v>
      </c>
      <c r="I37" s="100">
        <f>ROUND((((E37+F37)/2)*0.2)+(G37*0.3)+(H37*0.5),1)</f>
        <v>5.7</v>
      </c>
      <c r="J37" s="33">
        <v>5.7</v>
      </c>
      <c r="K37" s="64"/>
      <c r="L37" s="64"/>
      <c r="M37" s="26" t="s">
        <v>131</v>
      </c>
      <c r="N37" s="101">
        <v>8</v>
      </c>
      <c r="O37" s="101">
        <v>5</v>
      </c>
      <c r="P37" s="101">
        <v>6</v>
      </c>
      <c r="Q37" s="102">
        <v>6</v>
      </c>
      <c r="R37" s="102">
        <v>6</v>
      </c>
      <c r="S37" s="100">
        <f t="shared" si="3"/>
        <v>6.2</v>
      </c>
      <c r="T37" s="103"/>
      <c r="U37" s="104">
        <v>29</v>
      </c>
      <c r="V37" s="105" t="s">
        <v>236</v>
      </c>
      <c r="W37" s="106" t="s">
        <v>168</v>
      </c>
      <c r="X37" s="107" t="s">
        <v>163</v>
      </c>
      <c r="Y37" s="108" t="s">
        <v>237</v>
      </c>
      <c r="Z37" s="108" t="s">
        <v>175</v>
      </c>
      <c r="AA37" s="109" t="s">
        <v>176</v>
      </c>
      <c r="AB37" s="110">
        <v>7.4</v>
      </c>
      <c r="AC37" s="111" t="s">
        <v>178</v>
      </c>
      <c r="AD37" s="112" t="s">
        <v>179</v>
      </c>
      <c r="AE37" s="113" t="s">
        <v>212</v>
      </c>
      <c r="AF37" s="114" t="s">
        <v>213</v>
      </c>
      <c r="AG37" s="115" t="s">
        <v>55</v>
      </c>
    </row>
    <row r="38" spans="1:33" s="99" customFormat="1" ht="21.95" customHeight="1">
      <c r="A38" s="1">
        <v>30</v>
      </c>
      <c r="B38" s="92" t="s">
        <v>134</v>
      </c>
      <c r="C38" s="103" t="s">
        <v>18</v>
      </c>
      <c r="D38" s="26"/>
      <c r="E38" s="81">
        <v>5.5</v>
      </c>
      <c r="F38" s="81">
        <v>7</v>
      </c>
      <c r="G38" s="142">
        <v>8</v>
      </c>
      <c r="H38" s="143">
        <v>4.0999999999999996</v>
      </c>
      <c r="I38" s="100">
        <f>ROUND((((E38+F38)/2)*0.2)+(G38*0.3)+(H38*0.5),1)</f>
        <v>5.7</v>
      </c>
      <c r="J38" s="33">
        <v>5.7</v>
      </c>
      <c r="K38" s="64"/>
      <c r="L38" s="64"/>
      <c r="M38" s="26" t="s">
        <v>133</v>
      </c>
      <c r="N38" s="101">
        <v>5</v>
      </c>
      <c r="O38" s="101"/>
      <c r="P38" s="101"/>
      <c r="Q38" s="102">
        <v>4</v>
      </c>
      <c r="R38" s="102">
        <v>5</v>
      </c>
      <c r="S38" s="100">
        <f>ROUND(SUM(N38+O38+P38+Q38+R38)/3,1)</f>
        <v>4.7</v>
      </c>
      <c r="T38" s="103"/>
      <c r="U38" s="104">
        <v>30</v>
      </c>
      <c r="V38" s="105" t="s">
        <v>238</v>
      </c>
      <c r="W38" s="106" t="s">
        <v>135</v>
      </c>
      <c r="X38" s="107" t="s">
        <v>136</v>
      </c>
      <c r="Y38" s="108" t="s">
        <v>239</v>
      </c>
      <c r="Z38" s="108" t="s">
        <v>175</v>
      </c>
      <c r="AA38" s="109" t="s">
        <v>176</v>
      </c>
      <c r="AB38" s="110">
        <v>4.8</v>
      </c>
      <c r="AC38" s="111" t="s">
        <v>178</v>
      </c>
      <c r="AD38" s="112" t="s">
        <v>179</v>
      </c>
      <c r="AE38" s="113" t="s">
        <v>212</v>
      </c>
      <c r="AF38" s="114" t="s">
        <v>213</v>
      </c>
      <c r="AG38" s="115" t="s">
        <v>56</v>
      </c>
    </row>
    <row r="39" spans="1:33" ht="21.95" customHeight="1">
      <c r="A39" s="86" t="s">
        <v>285</v>
      </c>
      <c r="B39" s="87"/>
      <c r="C39" s="88"/>
      <c r="D39" s="1"/>
      <c r="E39" s="27"/>
      <c r="F39" s="27"/>
      <c r="G39" s="27"/>
      <c r="H39" s="27"/>
      <c r="I39" s="27"/>
      <c r="J39" s="43"/>
      <c r="K39" s="89"/>
      <c r="L39" s="90"/>
      <c r="M39" s="90"/>
      <c r="N39" s="91" t="s">
        <v>286</v>
      </c>
      <c r="O39" s="91"/>
      <c r="P39" s="24"/>
      <c r="Q39" s="90"/>
      <c r="R39" s="90"/>
      <c r="S39" s="90"/>
      <c r="T39" s="90"/>
      <c r="U39" s="1">
        <v>31</v>
      </c>
      <c r="V39" s="92" t="s">
        <v>287</v>
      </c>
      <c r="W39" s="93" t="s">
        <v>15</v>
      </c>
    </row>
    <row r="40" spans="1:33" s="99" customFormat="1" ht="21.95" customHeight="1">
      <c r="A40" s="86" t="s">
        <v>288</v>
      </c>
      <c r="B40" s="87"/>
      <c r="C40" s="88"/>
      <c r="D40" s="94"/>
      <c r="E40" s="1"/>
      <c r="F40" s="27"/>
      <c r="G40" s="27"/>
      <c r="H40" s="1"/>
      <c r="I40" s="95"/>
      <c r="J40" s="1"/>
      <c r="K40" s="89"/>
      <c r="L40" s="96"/>
      <c r="M40" s="96"/>
      <c r="N40" s="91"/>
      <c r="O40" s="91"/>
      <c r="P40" s="97"/>
      <c r="Q40" s="96"/>
      <c r="R40" s="96"/>
      <c r="S40" s="96"/>
      <c r="T40" s="24"/>
      <c r="U40" s="1">
        <v>32</v>
      </c>
      <c r="V40" s="98" t="s">
        <v>289</v>
      </c>
      <c r="W40" s="98" t="s">
        <v>22</v>
      </c>
    </row>
    <row r="41" spans="1:33" ht="23.25">
      <c r="A41" s="42" t="s">
        <v>0</v>
      </c>
      <c r="B41" s="42"/>
      <c r="C41" s="42"/>
      <c r="D41" s="43"/>
      <c r="F41" s="44"/>
      <c r="G41" s="44"/>
      <c r="H41" s="45"/>
      <c r="I41" s="46"/>
      <c r="J41" s="47"/>
      <c r="K41" s="48"/>
      <c r="N41" s="49"/>
      <c r="O41" s="49"/>
      <c r="P41" s="50"/>
      <c r="Q41" s="47"/>
      <c r="R41" s="51"/>
      <c r="S41" s="47"/>
    </row>
    <row r="42" spans="1:33">
      <c r="A42" s="52" t="s">
        <v>284</v>
      </c>
      <c r="B42" s="52"/>
      <c r="C42" s="52"/>
      <c r="D42" s="30" t="s">
        <v>279</v>
      </c>
      <c r="E42" s="30"/>
      <c r="F42" s="53" t="s">
        <v>90</v>
      </c>
      <c r="G42" s="53"/>
      <c r="H42" s="53"/>
      <c r="I42" s="53"/>
      <c r="J42" s="54"/>
      <c r="K42" s="48"/>
      <c r="N42" s="49"/>
      <c r="O42" s="49"/>
      <c r="P42" s="50"/>
      <c r="Q42" s="54"/>
      <c r="R42" s="55"/>
      <c r="S42" s="54"/>
    </row>
    <row r="43" spans="1:33">
      <c r="A43" s="52" t="s">
        <v>280</v>
      </c>
      <c r="B43" s="52"/>
      <c r="C43" s="52"/>
      <c r="D43" s="43"/>
      <c r="F43" s="44" t="s">
        <v>281</v>
      </c>
      <c r="G43" s="44"/>
      <c r="H43" s="48"/>
      <c r="I43" s="56"/>
      <c r="J43" s="54"/>
      <c r="K43" s="48"/>
      <c r="N43" s="49"/>
      <c r="O43" s="49"/>
      <c r="P43" s="50"/>
      <c r="Q43" s="54"/>
      <c r="R43" s="55"/>
      <c r="S43" s="54"/>
    </row>
    <row r="44" spans="1:33" s="4" customFormat="1" ht="13.5" customHeight="1">
      <c r="A44" s="57"/>
      <c r="B44" s="58"/>
      <c r="C44" s="59"/>
      <c r="D44" s="59"/>
      <c r="E44" s="60"/>
      <c r="F44" s="57"/>
      <c r="G44" s="61"/>
      <c r="I44" s="62"/>
      <c r="K44" s="63"/>
      <c r="L44" s="64"/>
      <c r="M44" s="64"/>
      <c r="N44" s="64"/>
      <c r="O44" s="64"/>
      <c r="P44" s="57"/>
      <c r="R44" s="65"/>
    </row>
    <row r="45" spans="1:33" ht="21" customHeight="1">
      <c r="A45" s="39" t="s">
        <v>81</v>
      </c>
      <c r="B45" s="39" t="s">
        <v>82</v>
      </c>
      <c r="C45" s="39"/>
      <c r="D45" s="66" t="s">
        <v>282</v>
      </c>
      <c r="E45" s="66"/>
      <c r="F45" s="66"/>
      <c r="G45" s="66"/>
      <c r="H45" s="66"/>
      <c r="I45" s="66"/>
      <c r="J45" s="67"/>
      <c r="K45" s="68"/>
      <c r="L45" s="69"/>
      <c r="M45" s="69"/>
      <c r="N45" s="70"/>
      <c r="O45" s="70"/>
      <c r="P45" s="71"/>
      <c r="Q45" s="67"/>
      <c r="R45" s="69"/>
      <c r="S45" s="69"/>
      <c r="T45" s="69"/>
      <c r="U45" s="69"/>
      <c r="V45" s="72"/>
      <c r="W45" s="43"/>
      <c r="X45" s="43"/>
      <c r="Y45" s="43"/>
      <c r="Z45" s="43"/>
      <c r="AA45" s="43"/>
      <c r="AB45" s="73"/>
    </row>
    <row r="46" spans="1:33" ht="18" customHeight="1">
      <c r="A46" s="39"/>
      <c r="B46" s="39"/>
      <c r="C46" s="39"/>
      <c r="D46" s="39" t="s">
        <v>283</v>
      </c>
      <c r="E46" s="39" t="s">
        <v>83</v>
      </c>
      <c r="F46" s="39" t="s">
        <v>84</v>
      </c>
      <c r="G46" s="39" t="s">
        <v>85</v>
      </c>
      <c r="H46" s="39" t="s">
        <v>2</v>
      </c>
      <c r="I46" s="39" t="s">
        <v>1</v>
      </c>
      <c r="J46" s="74"/>
      <c r="K46" s="75"/>
      <c r="L46" s="74"/>
      <c r="M46" s="74"/>
      <c r="N46" s="76"/>
      <c r="O46" s="76"/>
      <c r="P46" s="60"/>
      <c r="Q46" s="74"/>
      <c r="R46" s="74"/>
      <c r="S46" s="74"/>
      <c r="T46" s="74"/>
      <c r="U46" s="74"/>
      <c r="V46" s="72"/>
      <c r="W46" s="43"/>
      <c r="X46" s="43"/>
      <c r="Y46" s="43"/>
      <c r="Z46" s="43"/>
      <c r="AA46" s="43"/>
      <c r="AB46" s="73"/>
    </row>
    <row r="47" spans="1:33" ht="8.25" customHeight="1">
      <c r="A47" s="39"/>
      <c r="B47" s="39"/>
      <c r="C47" s="39"/>
      <c r="D47" s="39"/>
      <c r="E47" s="39"/>
      <c r="F47" s="39"/>
      <c r="G47" s="39"/>
      <c r="H47" s="39"/>
      <c r="I47" s="39"/>
      <c r="J47" s="74"/>
      <c r="K47" s="75"/>
      <c r="L47" s="74"/>
      <c r="M47" s="74"/>
      <c r="N47" s="76"/>
      <c r="O47" s="76"/>
      <c r="P47" s="60"/>
      <c r="Q47" s="74"/>
      <c r="R47" s="74"/>
      <c r="S47" s="74"/>
      <c r="T47" s="74"/>
      <c r="U47" s="74"/>
      <c r="V47" s="73"/>
      <c r="W47" s="43"/>
      <c r="X47" s="43"/>
      <c r="Y47" s="43"/>
      <c r="Z47" s="43"/>
      <c r="AA47" s="43"/>
      <c r="AB47" s="73"/>
      <c r="AC47" s="72"/>
      <c r="AD47" s="43"/>
    </row>
    <row r="48" spans="1:33" s="45" customFormat="1" ht="21.75" customHeight="1">
      <c r="A48" s="39"/>
      <c r="B48" s="39"/>
      <c r="C48" s="39"/>
      <c r="D48" s="77"/>
      <c r="E48" s="78">
        <v>0.2</v>
      </c>
      <c r="F48" s="78"/>
      <c r="G48" s="77">
        <v>0.3</v>
      </c>
      <c r="H48" s="77">
        <v>0.5</v>
      </c>
      <c r="I48" s="77">
        <v>1</v>
      </c>
      <c r="J48" s="79"/>
      <c r="K48" s="80" t="s">
        <v>81</v>
      </c>
      <c r="L48" s="79"/>
      <c r="M48" s="79"/>
      <c r="N48" s="80">
        <v>1</v>
      </c>
      <c r="O48" s="81">
        <v>2</v>
      </c>
      <c r="P48" s="82">
        <v>3</v>
      </c>
      <c r="Q48" s="80">
        <v>4</v>
      </c>
      <c r="R48" s="80">
        <v>5</v>
      </c>
      <c r="S48" s="80">
        <v>6</v>
      </c>
      <c r="T48" s="83"/>
      <c r="U48" s="83"/>
      <c r="V48" s="27"/>
      <c r="W48" s="27"/>
      <c r="X48" s="27"/>
      <c r="Y48" s="27"/>
      <c r="Z48" s="27"/>
      <c r="AA48" s="27"/>
      <c r="AB48" s="84"/>
      <c r="AC48" s="85"/>
      <c r="AD48" s="85"/>
    </row>
    <row r="49" spans="1:33" s="99" customFormat="1" ht="21.95" customHeight="1">
      <c r="A49" s="1">
        <v>31</v>
      </c>
      <c r="B49" s="92" t="s">
        <v>168</v>
      </c>
      <c r="C49" s="103" t="s">
        <v>163</v>
      </c>
      <c r="D49" s="26"/>
      <c r="E49" s="1">
        <v>6.6</v>
      </c>
      <c r="F49" s="81">
        <v>7</v>
      </c>
      <c r="G49" s="142">
        <v>7.8</v>
      </c>
      <c r="H49" s="125">
        <v>7.4</v>
      </c>
      <c r="I49" s="100">
        <f>ROUND((((E49+F49)/2)*0.2)+(G49*0.3)+(H49*0.5),1)</f>
        <v>7.4</v>
      </c>
      <c r="J49" s="33">
        <v>7.4</v>
      </c>
      <c r="K49" s="64"/>
      <c r="L49" s="64"/>
      <c r="M49" s="26" t="s">
        <v>18</v>
      </c>
      <c r="N49" s="101">
        <v>6</v>
      </c>
      <c r="O49" s="101">
        <v>2</v>
      </c>
      <c r="P49" s="101">
        <v>5</v>
      </c>
      <c r="Q49" s="102">
        <v>6</v>
      </c>
      <c r="R49" s="102">
        <v>8.5</v>
      </c>
      <c r="S49" s="100">
        <f t="shared" ref="S49:S77" si="4">ROUND(SUM(N49+O49+P49+Q49+R49)/5,1)</f>
        <v>5.5</v>
      </c>
      <c r="T49" s="103"/>
      <c r="U49" s="104">
        <v>35</v>
      </c>
      <c r="V49" s="105" t="s">
        <v>240</v>
      </c>
      <c r="W49" s="106" t="s">
        <v>142</v>
      </c>
      <c r="X49" s="107" t="s">
        <v>10</v>
      </c>
      <c r="Y49" s="108" t="s">
        <v>241</v>
      </c>
      <c r="Z49" s="108" t="s">
        <v>175</v>
      </c>
      <c r="AA49" s="109" t="s">
        <v>176</v>
      </c>
      <c r="AB49" s="110">
        <v>6.3</v>
      </c>
      <c r="AC49" s="111" t="s">
        <v>178</v>
      </c>
      <c r="AD49" s="112" t="s">
        <v>179</v>
      </c>
      <c r="AE49" s="113" t="s">
        <v>212</v>
      </c>
      <c r="AF49" s="114" t="s">
        <v>213</v>
      </c>
      <c r="AG49" s="115" t="s">
        <v>58</v>
      </c>
    </row>
    <row r="50" spans="1:33" s="99" customFormat="1" ht="21.95" customHeight="1">
      <c r="A50" s="1">
        <v>32</v>
      </c>
      <c r="B50" s="92" t="s">
        <v>135</v>
      </c>
      <c r="C50" s="103" t="s">
        <v>136</v>
      </c>
      <c r="D50" s="26"/>
      <c r="E50" s="81">
        <v>6.4</v>
      </c>
      <c r="F50" s="81">
        <v>7</v>
      </c>
      <c r="G50" s="142">
        <v>8.1999999999999993</v>
      </c>
      <c r="H50" s="125">
        <v>4.8</v>
      </c>
      <c r="I50" s="100">
        <f t="shared" ref="I50:I65" si="5">ROUND((((E50+F50)/2)*0.2)+(G50*0.3)+(H50*0.5),1)</f>
        <v>6.2</v>
      </c>
      <c r="J50" s="33">
        <v>6.2</v>
      </c>
      <c r="K50" s="64"/>
      <c r="L50" s="64"/>
      <c r="M50" s="26" t="s">
        <v>136</v>
      </c>
      <c r="N50" s="101">
        <v>5</v>
      </c>
      <c r="O50" s="101">
        <v>8</v>
      </c>
      <c r="P50" s="101">
        <v>8</v>
      </c>
      <c r="Q50" s="102">
        <v>5</v>
      </c>
      <c r="R50" s="102">
        <v>6</v>
      </c>
      <c r="S50" s="100">
        <f t="shared" si="4"/>
        <v>6.4</v>
      </c>
      <c r="T50" s="103"/>
      <c r="U50" s="104">
        <v>36</v>
      </c>
      <c r="V50" s="105" t="s">
        <v>242</v>
      </c>
      <c r="W50" s="106" t="s">
        <v>97</v>
      </c>
      <c r="X50" s="107" t="s">
        <v>11</v>
      </c>
      <c r="Y50" s="108" t="s">
        <v>243</v>
      </c>
      <c r="Z50" s="108" t="s">
        <v>175</v>
      </c>
      <c r="AA50" s="109" t="s">
        <v>176</v>
      </c>
      <c r="AB50" s="110">
        <v>4.5999999999999996</v>
      </c>
      <c r="AC50" s="111" t="s">
        <v>178</v>
      </c>
      <c r="AD50" s="112" t="s">
        <v>179</v>
      </c>
      <c r="AE50" s="113" t="s">
        <v>212</v>
      </c>
      <c r="AF50" s="114" t="s">
        <v>213</v>
      </c>
      <c r="AG50" s="115" t="s">
        <v>59</v>
      </c>
    </row>
    <row r="51" spans="1:33" s="99" customFormat="1" ht="21.95" customHeight="1">
      <c r="A51" s="1">
        <v>33</v>
      </c>
      <c r="B51" s="92" t="s">
        <v>137</v>
      </c>
      <c r="C51" s="103" t="s">
        <v>138</v>
      </c>
      <c r="D51" s="26"/>
      <c r="E51" s="81">
        <v>7.3</v>
      </c>
      <c r="F51" s="81">
        <v>7</v>
      </c>
      <c r="G51" s="142">
        <v>8</v>
      </c>
      <c r="H51" s="125">
        <v>5.8</v>
      </c>
      <c r="I51" s="100">
        <f t="shared" si="5"/>
        <v>6.7</v>
      </c>
      <c r="J51" s="33">
        <v>6.7</v>
      </c>
      <c r="K51" s="64"/>
      <c r="L51" s="64"/>
      <c r="M51" s="26" t="s">
        <v>138</v>
      </c>
      <c r="N51" s="101">
        <v>7</v>
      </c>
      <c r="O51" s="101">
        <v>9</v>
      </c>
      <c r="P51" s="101">
        <v>6</v>
      </c>
      <c r="Q51" s="102">
        <v>6</v>
      </c>
      <c r="R51" s="102">
        <v>8.5</v>
      </c>
      <c r="S51" s="100">
        <f t="shared" si="4"/>
        <v>7.3</v>
      </c>
      <c r="T51" s="103"/>
      <c r="U51" s="104">
        <v>37</v>
      </c>
      <c r="V51" s="105" t="s">
        <v>244</v>
      </c>
      <c r="W51" s="106" t="s">
        <v>143</v>
      </c>
      <c r="X51" s="107" t="s">
        <v>16</v>
      </c>
      <c r="Y51" s="108" t="s">
        <v>245</v>
      </c>
      <c r="Z51" s="108" t="s">
        <v>175</v>
      </c>
      <c r="AA51" s="109" t="s">
        <v>176</v>
      </c>
      <c r="AB51" s="110">
        <v>9</v>
      </c>
      <c r="AC51" s="111" t="s">
        <v>178</v>
      </c>
      <c r="AD51" s="112" t="s">
        <v>179</v>
      </c>
      <c r="AE51" s="113" t="s">
        <v>212</v>
      </c>
      <c r="AF51" s="114" t="s">
        <v>213</v>
      </c>
      <c r="AG51" s="115" t="s">
        <v>60</v>
      </c>
    </row>
    <row r="52" spans="1:33" s="99" customFormat="1" ht="21.95" customHeight="1">
      <c r="A52" s="1">
        <v>34</v>
      </c>
      <c r="B52" s="92" t="s">
        <v>139</v>
      </c>
      <c r="C52" s="103" t="s">
        <v>57</v>
      </c>
      <c r="D52" s="26"/>
      <c r="E52" s="81">
        <v>5.5</v>
      </c>
      <c r="F52" s="81">
        <v>5</v>
      </c>
      <c r="G52" s="142">
        <v>6.6</v>
      </c>
      <c r="H52" s="125">
        <v>3.6</v>
      </c>
      <c r="I52" s="100">
        <f t="shared" si="5"/>
        <v>4.8</v>
      </c>
      <c r="J52" s="33">
        <v>4.8</v>
      </c>
      <c r="K52" s="64"/>
      <c r="L52" s="64"/>
      <c r="M52" s="26" t="s">
        <v>57</v>
      </c>
      <c r="N52" s="101">
        <v>5</v>
      </c>
      <c r="O52" s="101">
        <v>4</v>
      </c>
      <c r="P52" s="101">
        <v>8</v>
      </c>
      <c r="Q52" s="102">
        <v>5</v>
      </c>
      <c r="R52" s="102">
        <v>5.5</v>
      </c>
      <c r="S52" s="100">
        <f t="shared" si="4"/>
        <v>5.5</v>
      </c>
      <c r="T52" s="103"/>
      <c r="U52" s="104">
        <v>38</v>
      </c>
      <c r="V52" s="105" t="s">
        <v>246</v>
      </c>
      <c r="W52" s="106" t="s">
        <v>144</v>
      </c>
      <c r="X52" s="107" t="s">
        <v>86</v>
      </c>
      <c r="Y52" s="108" t="s">
        <v>247</v>
      </c>
      <c r="Z52" s="108" t="s">
        <v>175</v>
      </c>
      <c r="AA52" s="109" t="s">
        <v>176</v>
      </c>
      <c r="AB52" s="110">
        <v>4.4000000000000004</v>
      </c>
      <c r="AC52" s="111" t="s">
        <v>178</v>
      </c>
      <c r="AD52" s="112" t="s">
        <v>179</v>
      </c>
      <c r="AE52" s="113" t="s">
        <v>212</v>
      </c>
      <c r="AF52" s="114" t="s">
        <v>213</v>
      </c>
      <c r="AG52" s="115" t="s">
        <v>61</v>
      </c>
    </row>
    <row r="53" spans="1:33" s="99" customFormat="1" ht="21.95" customHeight="1">
      <c r="A53" s="1">
        <v>35</v>
      </c>
      <c r="B53" s="92" t="s">
        <v>100</v>
      </c>
      <c r="C53" s="103" t="s">
        <v>57</v>
      </c>
      <c r="D53" s="26"/>
      <c r="E53" s="81">
        <v>6</v>
      </c>
      <c r="F53" s="81">
        <v>6</v>
      </c>
      <c r="G53" s="142">
        <v>6.4</v>
      </c>
      <c r="H53" s="125">
        <v>2.2999999999999998</v>
      </c>
      <c r="I53" s="100">
        <f t="shared" si="5"/>
        <v>4.3</v>
      </c>
      <c r="J53" s="33">
        <v>4.3</v>
      </c>
      <c r="K53" s="64"/>
      <c r="L53" s="64"/>
      <c r="M53" s="26" t="s">
        <v>57</v>
      </c>
      <c r="N53" s="101">
        <v>5</v>
      </c>
      <c r="O53" s="101">
        <v>6</v>
      </c>
      <c r="P53" s="101">
        <v>7</v>
      </c>
      <c r="Q53" s="102">
        <v>6</v>
      </c>
      <c r="R53" s="102">
        <v>6</v>
      </c>
      <c r="S53" s="100">
        <f t="shared" si="4"/>
        <v>6</v>
      </c>
      <c r="T53" s="103"/>
      <c r="U53" s="104">
        <v>39</v>
      </c>
      <c r="V53" s="105" t="s">
        <v>248</v>
      </c>
      <c r="W53" s="106" t="s">
        <v>145</v>
      </c>
      <c r="X53" s="107" t="s">
        <v>146</v>
      </c>
      <c r="Y53" s="108" t="s">
        <v>249</v>
      </c>
      <c r="Z53" s="108" t="s">
        <v>175</v>
      </c>
      <c r="AA53" s="109" t="s">
        <v>176</v>
      </c>
      <c r="AB53" s="110">
        <v>4.4000000000000004</v>
      </c>
      <c r="AC53" s="111" t="s">
        <v>178</v>
      </c>
      <c r="AD53" s="112" t="s">
        <v>179</v>
      </c>
      <c r="AE53" s="113" t="s">
        <v>212</v>
      </c>
      <c r="AF53" s="114" t="s">
        <v>213</v>
      </c>
      <c r="AG53" s="115" t="s">
        <v>62</v>
      </c>
    </row>
    <row r="54" spans="1:33" s="99" customFormat="1" ht="21.95" customHeight="1">
      <c r="A54" s="1">
        <v>36</v>
      </c>
      <c r="B54" s="92" t="s">
        <v>140</v>
      </c>
      <c r="C54" s="103" t="s">
        <v>141</v>
      </c>
      <c r="D54" s="26"/>
      <c r="E54" s="81">
        <v>5</v>
      </c>
      <c r="F54" s="81">
        <v>6</v>
      </c>
      <c r="G54" s="142">
        <v>7.4</v>
      </c>
      <c r="H54" s="125">
        <v>4.5</v>
      </c>
      <c r="I54" s="100">
        <f t="shared" si="5"/>
        <v>5.6</v>
      </c>
      <c r="J54" s="33">
        <v>5.6</v>
      </c>
      <c r="K54" s="64"/>
      <c r="L54" s="64"/>
      <c r="M54" s="26" t="s">
        <v>141</v>
      </c>
      <c r="N54" s="101">
        <v>5</v>
      </c>
      <c r="O54" s="101">
        <v>5</v>
      </c>
      <c r="P54" s="101"/>
      <c r="Q54" s="102">
        <v>5</v>
      </c>
      <c r="R54" s="102"/>
      <c r="S54" s="100">
        <f>ROUND(SUM(N54+O54+P54+Q54+R54)/3,1)</f>
        <v>5</v>
      </c>
      <c r="T54" s="103"/>
      <c r="U54" s="104">
        <v>40</v>
      </c>
      <c r="V54" s="105" t="s">
        <v>250</v>
      </c>
      <c r="W54" s="106" t="s">
        <v>147</v>
      </c>
      <c r="X54" s="107" t="s">
        <v>19</v>
      </c>
      <c r="Y54" s="108" t="s">
        <v>251</v>
      </c>
      <c r="Z54" s="108" t="s">
        <v>175</v>
      </c>
      <c r="AA54" s="109" t="s">
        <v>176</v>
      </c>
      <c r="AB54" s="110">
        <v>2.9</v>
      </c>
      <c r="AC54" s="111" t="s">
        <v>178</v>
      </c>
      <c r="AD54" s="112" t="s">
        <v>179</v>
      </c>
      <c r="AE54" s="113" t="s">
        <v>212</v>
      </c>
      <c r="AF54" s="114" t="s">
        <v>213</v>
      </c>
      <c r="AG54" s="115" t="s">
        <v>63</v>
      </c>
    </row>
    <row r="55" spans="1:33" s="99" customFormat="1" ht="21.95" customHeight="1">
      <c r="A55" s="1">
        <v>37</v>
      </c>
      <c r="B55" s="92" t="s">
        <v>142</v>
      </c>
      <c r="C55" s="103" t="s">
        <v>10</v>
      </c>
      <c r="D55" s="26"/>
      <c r="E55" s="81">
        <v>4.0999999999999996</v>
      </c>
      <c r="F55" s="81">
        <v>8</v>
      </c>
      <c r="G55" s="142">
        <v>7</v>
      </c>
      <c r="H55" s="125">
        <v>6.3</v>
      </c>
      <c r="I55" s="100">
        <f t="shared" si="5"/>
        <v>6.5</v>
      </c>
      <c r="J55" s="33">
        <v>6.5</v>
      </c>
      <c r="K55" s="64"/>
      <c r="L55" s="64"/>
      <c r="M55" s="26" t="s">
        <v>10</v>
      </c>
      <c r="N55" s="101">
        <v>5</v>
      </c>
      <c r="O55" s="101">
        <v>4</v>
      </c>
      <c r="P55" s="101">
        <v>5</v>
      </c>
      <c r="Q55" s="102">
        <v>3</v>
      </c>
      <c r="R55" s="102">
        <v>3.5</v>
      </c>
      <c r="S55" s="100">
        <f t="shared" si="4"/>
        <v>4.0999999999999996</v>
      </c>
      <c r="T55" s="103"/>
      <c r="U55" s="104">
        <v>41</v>
      </c>
      <c r="V55" s="105" t="s">
        <v>252</v>
      </c>
      <c r="W55" s="106" t="s">
        <v>95</v>
      </c>
      <c r="X55" s="107" t="s">
        <v>69</v>
      </c>
      <c r="Y55" s="108" t="s">
        <v>211</v>
      </c>
      <c r="Z55" s="108" t="s">
        <v>175</v>
      </c>
      <c r="AA55" s="109" t="s">
        <v>176</v>
      </c>
      <c r="AB55" s="110">
        <v>4.9000000000000004</v>
      </c>
      <c r="AC55" s="111" t="s">
        <v>178</v>
      </c>
      <c r="AD55" s="112" t="s">
        <v>179</v>
      </c>
      <c r="AE55" s="113" t="s">
        <v>212</v>
      </c>
      <c r="AF55" s="114" t="s">
        <v>213</v>
      </c>
      <c r="AG55" s="115" t="s">
        <v>64</v>
      </c>
    </row>
    <row r="56" spans="1:33" s="99" customFormat="1" ht="21.95" customHeight="1">
      <c r="A56" s="1">
        <v>38</v>
      </c>
      <c r="B56" s="92" t="s">
        <v>97</v>
      </c>
      <c r="C56" s="103" t="s">
        <v>11</v>
      </c>
      <c r="D56" s="26"/>
      <c r="E56" s="81">
        <v>6.1</v>
      </c>
      <c r="F56" s="81">
        <v>5</v>
      </c>
      <c r="G56" s="142">
        <v>7.6</v>
      </c>
      <c r="H56" s="125">
        <v>4.5999999999999996</v>
      </c>
      <c r="I56" s="100">
        <f t="shared" si="5"/>
        <v>5.7</v>
      </c>
      <c r="J56" s="33">
        <v>5.7</v>
      </c>
      <c r="K56" s="64"/>
      <c r="L56" s="64"/>
      <c r="M56" s="26" t="s">
        <v>11</v>
      </c>
      <c r="N56" s="101">
        <v>6</v>
      </c>
      <c r="O56" s="101">
        <v>8</v>
      </c>
      <c r="P56" s="101">
        <v>5</v>
      </c>
      <c r="Q56" s="102">
        <v>4</v>
      </c>
      <c r="R56" s="102">
        <v>7.5</v>
      </c>
      <c r="S56" s="100">
        <f t="shared" si="4"/>
        <v>6.1</v>
      </c>
      <c r="T56" s="4"/>
      <c r="U56" s="104">
        <v>42</v>
      </c>
      <c r="V56" s="105" t="s">
        <v>253</v>
      </c>
      <c r="W56" s="106" t="s">
        <v>97</v>
      </c>
      <c r="X56" s="107" t="s">
        <v>69</v>
      </c>
      <c r="Y56" s="108" t="s">
        <v>254</v>
      </c>
      <c r="Z56" s="108" t="s">
        <v>175</v>
      </c>
      <c r="AA56" s="109" t="s">
        <v>176</v>
      </c>
      <c r="AB56" s="110">
        <v>3.3</v>
      </c>
      <c r="AC56" s="111" t="s">
        <v>178</v>
      </c>
      <c r="AD56" s="112" t="s">
        <v>179</v>
      </c>
      <c r="AE56" s="113" t="s">
        <v>212</v>
      </c>
      <c r="AF56" s="114" t="s">
        <v>213</v>
      </c>
      <c r="AG56" s="115" t="s">
        <v>65</v>
      </c>
    </row>
    <row r="57" spans="1:33" s="99" customFormat="1" ht="21.95" customHeight="1">
      <c r="A57" s="1">
        <v>39</v>
      </c>
      <c r="B57" s="92" t="s">
        <v>143</v>
      </c>
      <c r="C57" s="103" t="s">
        <v>16</v>
      </c>
      <c r="D57" s="26"/>
      <c r="E57" s="81">
        <v>10</v>
      </c>
      <c r="F57" s="81">
        <v>10</v>
      </c>
      <c r="G57" s="142">
        <v>8.1999999999999993</v>
      </c>
      <c r="H57" s="125">
        <v>9</v>
      </c>
      <c r="I57" s="100">
        <f t="shared" si="5"/>
        <v>9</v>
      </c>
      <c r="J57" s="33">
        <v>9</v>
      </c>
      <c r="K57" s="64"/>
      <c r="L57" s="64"/>
      <c r="M57" s="26" t="s">
        <v>16</v>
      </c>
      <c r="N57" s="101"/>
      <c r="O57" s="101">
        <v>7</v>
      </c>
      <c r="P57" s="101">
        <v>10</v>
      </c>
      <c r="Q57" s="102">
        <v>7</v>
      </c>
      <c r="R57" s="102">
        <v>8</v>
      </c>
      <c r="S57" s="100">
        <f>ROUND(SUM(N57+O57+P57+Q57+R57)/4,1)</f>
        <v>8</v>
      </c>
      <c r="T57" s="4"/>
      <c r="U57" s="104">
        <v>43</v>
      </c>
      <c r="V57" s="105" t="s">
        <v>255</v>
      </c>
      <c r="W57" s="106" t="s">
        <v>148</v>
      </c>
      <c r="X57" s="107" t="s">
        <v>87</v>
      </c>
      <c r="Y57" s="108" t="s">
        <v>256</v>
      </c>
      <c r="Z57" s="108" t="s">
        <v>175</v>
      </c>
      <c r="AA57" s="109" t="s">
        <v>176</v>
      </c>
      <c r="AB57" s="110">
        <v>2.6</v>
      </c>
      <c r="AC57" s="111" t="s">
        <v>178</v>
      </c>
      <c r="AD57" s="112" t="s">
        <v>179</v>
      </c>
      <c r="AE57" s="113" t="s">
        <v>212</v>
      </c>
      <c r="AF57" s="114" t="s">
        <v>213</v>
      </c>
      <c r="AG57" s="115" t="s">
        <v>66</v>
      </c>
    </row>
    <row r="58" spans="1:33" s="99" customFormat="1" ht="21.95" customHeight="1">
      <c r="A58" s="1">
        <v>40</v>
      </c>
      <c r="B58" s="92" t="s">
        <v>144</v>
      </c>
      <c r="C58" s="103" t="s">
        <v>86</v>
      </c>
      <c r="D58" s="26"/>
      <c r="E58" s="81">
        <v>6.4</v>
      </c>
      <c r="F58" s="81">
        <v>7</v>
      </c>
      <c r="G58" s="142">
        <v>7.8</v>
      </c>
      <c r="H58" s="125">
        <v>4.4000000000000004</v>
      </c>
      <c r="I58" s="100">
        <f t="shared" si="5"/>
        <v>5.9</v>
      </c>
      <c r="J58" s="33">
        <v>5.9</v>
      </c>
      <c r="K58" s="64"/>
      <c r="L58" s="64"/>
      <c r="M58" s="26" t="s">
        <v>86</v>
      </c>
      <c r="N58" s="101">
        <v>8</v>
      </c>
      <c r="O58" s="101">
        <v>6</v>
      </c>
      <c r="P58" s="101">
        <v>5</v>
      </c>
      <c r="Q58" s="102">
        <v>6</v>
      </c>
      <c r="R58" s="102">
        <v>7</v>
      </c>
      <c r="S58" s="100">
        <f t="shared" si="4"/>
        <v>6.4</v>
      </c>
      <c r="T58" s="4"/>
      <c r="U58" s="104">
        <v>44</v>
      </c>
      <c r="V58" s="105" t="s">
        <v>257</v>
      </c>
      <c r="W58" s="106" t="s">
        <v>140</v>
      </c>
      <c r="X58" s="107" t="s">
        <v>149</v>
      </c>
      <c r="Y58" s="108" t="s">
        <v>258</v>
      </c>
      <c r="Z58" s="108" t="s">
        <v>175</v>
      </c>
      <c r="AA58" s="109" t="s">
        <v>176</v>
      </c>
      <c r="AB58" s="110">
        <v>5.8</v>
      </c>
      <c r="AC58" s="111" t="s">
        <v>178</v>
      </c>
      <c r="AD58" s="112" t="s">
        <v>179</v>
      </c>
      <c r="AE58" s="113" t="s">
        <v>212</v>
      </c>
      <c r="AF58" s="114" t="s">
        <v>213</v>
      </c>
      <c r="AG58" s="115" t="s">
        <v>67</v>
      </c>
    </row>
    <row r="59" spans="1:33" s="99" customFormat="1" ht="21.95" customHeight="1">
      <c r="A59" s="1">
        <v>41</v>
      </c>
      <c r="B59" s="92" t="s">
        <v>145</v>
      </c>
      <c r="C59" s="124" t="s">
        <v>146</v>
      </c>
      <c r="D59" s="26"/>
      <c r="E59" s="81">
        <v>6.6</v>
      </c>
      <c r="F59" s="81">
        <v>5</v>
      </c>
      <c r="G59" s="142">
        <v>8.1999999999999993</v>
      </c>
      <c r="H59" s="125">
        <v>4.4000000000000004</v>
      </c>
      <c r="I59" s="100">
        <f t="shared" si="5"/>
        <v>5.8</v>
      </c>
      <c r="J59" s="33">
        <v>5.8</v>
      </c>
      <c r="K59" s="64"/>
      <c r="L59" s="64"/>
      <c r="M59" s="26" t="s">
        <v>146</v>
      </c>
      <c r="N59" s="101">
        <v>6</v>
      </c>
      <c r="O59" s="101">
        <v>8</v>
      </c>
      <c r="P59" s="101">
        <v>7</v>
      </c>
      <c r="Q59" s="102">
        <v>5</v>
      </c>
      <c r="R59" s="102">
        <v>7</v>
      </c>
      <c r="S59" s="100">
        <f t="shared" si="4"/>
        <v>6.6</v>
      </c>
      <c r="T59" s="4"/>
      <c r="U59" s="104">
        <v>45</v>
      </c>
      <c r="V59" s="105" t="s">
        <v>259</v>
      </c>
      <c r="W59" s="106" t="s">
        <v>12</v>
      </c>
      <c r="X59" s="107" t="s">
        <v>89</v>
      </c>
      <c r="Y59" s="108" t="s">
        <v>260</v>
      </c>
      <c r="Z59" s="108" t="s">
        <v>175</v>
      </c>
      <c r="AA59" s="109" t="s">
        <v>176</v>
      </c>
      <c r="AB59" s="110">
        <v>3.1</v>
      </c>
      <c r="AC59" s="111" t="s">
        <v>178</v>
      </c>
      <c r="AD59" s="112" t="s">
        <v>179</v>
      </c>
      <c r="AE59" s="113" t="s">
        <v>212</v>
      </c>
      <c r="AF59" s="114" t="s">
        <v>213</v>
      </c>
      <c r="AG59" s="115" t="s">
        <v>68</v>
      </c>
    </row>
    <row r="60" spans="1:33" s="99" customFormat="1" ht="21.95" customHeight="1">
      <c r="A60" s="1">
        <v>42</v>
      </c>
      <c r="B60" s="92" t="s">
        <v>147</v>
      </c>
      <c r="C60" s="103" t="s">
        <v>19</v>
      </c>
      <c r="D60" s="26"/>
      <c r="E60" s="1">
        <v>6.4</v>
      </c>
      <c r="F60" s="81">
        <v>5</v>
      </c>
      <c r="G60" s="142">
        <v>8</v>
      </c>
      <c r="H60" s="125">
        <v>2.9</v>
      </c>
      <c r="I60" s="100">
        <f t="shared" si="5"/>
        <v>5</v>
      </c>
      <c r="J60" s="33">
        <v>5</v>
      </c>
      <c r="K60" s="64"/>
      <c r="L60" s="64"/>
      <c r="M60" s="26" t="s">
        <v>19</v>
      </c>
      <c r="N60" s="101">
        <v>6</v>
      </c>
      <c r="O60" s="101">
        <v>6</v>
      </c>
      <c r="P60" s="101">
        <v>8</v>
      </c>
      <c r="Q60" s="102">
        <v>5</v>
      </c>
      <c r="R60" s="102">
        <v>7</v>
      </c>
      <c r="S60" s="100">
        <f t="shared" si="4"/>
        <v>6.4</v>
      </c>
      <c r="T60" s="4"/>
      <c r="U60" s="104">
        <v>46</v>
      </c>
      <c r="V60" s="105" t="s">
        <v>261</v>
      </c>
      <c r="W60" s="106" t="s">
        <v>151</v>
      </c>
      <c r="X60" s="107" t="s">
        <v>150</v>
      </c>
      <c r="Y60" s="108" t="s">
        <v>262</v>
      </c>
      <c r="Z60" s="108" t="s">
        <v>175</v>
      </c>
      <c r="AA60" s="109" t="s">
        <v>176</v>
      </c>
      <c r="AB60" s="110">
        <v>3.6</v>
      </c>
      <c r="AC60" s="111" t="s">
        <v>178</v>
      </c>
      <c r="AD60" s="112" t="s">
        <v>179</v>
      </c>
      <c r="AE60" s="113" t="s">
        <v>212</v>
      </c>
      <c r="AF60" s="114" t="s">
        <v>213</v>
      </c>
      <c r="AG60" s="115" t="s">
        <v>70</v>
      </c>
    </row>
    <row r="61" spans="1:33" s="99" customFormat="1" ht="21.95" customHeight="1">
      <c r="A61" s="1">
        <v>43</v>
      </c>
      <c r="B61" s="92" t="s">
        <v>95</v>
      </c>
      <c r="C61" s="103" t="s">
        <v>69</v>
      </c>
      <c r="D61" s="26"/>
      <c r="E61" s="1">
        <v>4.9000000000000004</v>
      </c>
      <c r="F61" s="81">
        <v>5</v>
      </c>
      <c r="G61" s="142">
        <v>7.2</v>
      </c>
      <c r="H61" s="125">
        <v>4.9000000000000004</v>
      </c>
      <c r="I61" s="100">
        <f>ROUND((((E61+F61)/2)*0.2)+(G61*0.3)+(H61*0.5),1)</f>
        <v>5.6</v>
      </c>
      <c r="J61" s="33">
        <v>5.6</v>
      </c>
      <c r="K61" s="64"/>
      <c r="L61" s="64"/>
      <c r="M61" s="26" t="s">
        <v>69</v>
      </c>
      <c r="N61" s="101">
        <v>6</v>
      </c>
      <c r="O61" s="101">
        <v>0</v>
      </c>
      <c r="P61" s="101">
        <v>5</v>
      </c>
      <c r="Q61" s="102">
        <v>5</v>
      </c>
      <c r="R61" s="102">
        <v>8.5</v>
      </c>
      <c r="S61" s="100">
        <f t="shared" si="4"/>
        <v>4.9000000000000004</v>
      </c>
      <c r="T61" s="4"/>
      <c r="U61" s="104">
        <v>47</v>
      </c>
      <c r="V61" s="118" t="s">
        <v>263</v>
      </c>
      <c r="W61" s="106" t="s">
        <v>152</v>
      </c>
      <c r="X61" s="107" t="s">
        <v>153</v>
      </c>
      <c r="Y61" s="108" t="s">
        <v>264</v>
      </c>
      <c r="Z61" s="108" t="s">
        <v>175</v>
      </c>
      <c r="AA61" s="109" t="s">
        <v>176</v>
      </c>
      <c r="AB61" s="110">
        <v>5.4</v>
      </c>
      <c r="AC61" s="111" t="s">
        <v>178</v>
      </c>
      <c r="AD61" s="112" t="s">
        <v>179</v>
      </c>
      <c r="AE61" s="113" t="s">
        <v>212</v>
      </c>
      <c r="AF61" s="114" t="s">
        <v>213</v>
      </c>
      <c r="AG61" s="115" t="s">
        <v>71</v>
      </c>
    </row>
    <row r="62" spans="1:33" s="99" customFormat="1" ht="21.95" customHeight="1">
      <c r="A62" s="130">
        <v>44</v>
      </c>
      <c r="B62" s="92" t="s">
        <v>97</v>
      </c>
      <c r="C62" s="103" t="s">
        <v>69</v>
      </c>
      <c r="D62" s="26"/>
      <c r="E62" s="1">
        <v>4.4000000000000004</v>
      </c>
      <c r="F62" s="81">
        <v>6</v>
      </c>
      <c r="G62" s="142">
        <v>7.6</v>
      </c>
      <c r="H62" s="125">
        <v>3.3</v>
      </c>
      <c r="I62" s="100">
        <f t="shared" si="5"/>
        <v>5</v>
      </c>
      <c r="J62" s="33">
        <v>5</v>
      </c>
      <c r="K62" s="64"/>
      <c r="L62" s="64"/>
      <c r="M62" s="26" t="s">
        <v>69</v>
      </c>
      <c r="N62" s="101">
        <v>5</v>
      </c>
      <c r="O62" s="101">
        <v>2</v>
      </c>
      <c r="P62" s="101">
        <v>7</v>
      </c>
      <c r="Q62" s="102">
        <v>2</v>
      </c>
      <c r="R62" s="102">
        <v>6</v>
      </c>
      <c r="S62" s="100">
        <f t="shared" si="4"/>
        <v>4.4000000000000004</v>
      </c>
      <c r="T62" s="4"/>
      <c r="U62" s="104">
        <v>48</v>
      </c>
      <c r="V62" s="118" t="s">
        <v>265</v>
      </c>
      <c r="W62" s="106" t="s">
        <v>154</v>
      </c>
      <c r="X62" s="107" t="s">
        <v>20</v>
      </c>
      <c r="Y62" s="108" t="s">
        <v>266</v>
      </c>
      <c r="Z62" s="108" t="s">
        <v>175</v>
      </c>
      <c r="AA62" s="109" t="s">
        <v>176</v>
      </c>
      <c r="AB62" s="110">
        <v>2.1</v>
      </c>
      <c r="AC62" s="111" t="s">
        <v>178</v>
      </c>
      <c r="AD62" s="112" t="s">
        <v>179</v>
      </c>
      <c r="AE62" s="113" t="s">
        <v>212</v>
      </c>
      <c r="AF62" s="114" t="s">
        <v>213</v>
      </c>
      <c r="AG62" s="115" t="s">
        <v>72</v>
      </c>
    </row>
    <row r="63" spans="1:33" ht="21.95" customHeight="1">
      <c r="A63" s="1">
        <v>45</v>
      </c>
      <c r="B63" s="92" t="s">
        <v>148</v>
      </c>
      <c r="C63" s="103" t="s">
        <v>87</v>
      </c>
      <c r="D63" s="26"/>
      <c r="E63" s="1">
        <v>4.9000000000000004</v>
      </c>
      <c r="F63" s="81">
        <v>5</v>
      </c>
      <c r="G63" s="142">
        <v>6.6</v>
      </c>
      <c r="H63" s="125">
        <v>2.6</v>
      </c>
      <c r="I63" s="100">
        <f t="shared" si="5"/>
        <v>4.3</v>
      </c>
      <c r="J63" s="33">
        <v>4.3</v>
      </c>
      <c r="K63" s="64"/>
      <c r="L63" s="64"/>
      <c r="M63" s="26" t="s">
        <v>87</v>
      </c>
      <c r="N63" s="101">
        <v>3</v>
      </c>
      <c r="O63" s="101">
        <v>6</v>
      </c>
      <c r="P63" s="101">
        <v>4</v>
      </c>
      <c r="Q63" s="102">
        <v>5</v>
      </c>
      <c r="R63" s="102">
        <v>6.5</v>
      </c>
      <c r="S63" s="100">
        <f t="shared" si="4"/>
        <v>4.9000000000000004</v>
      </c>
      <c r="T63" s="4"/>
      <c r="U63" s="104">
        <v>49</v>
      </c>
      <c r="V63" s="105" t="s">
        <v>267</v>
      </c>
      <c r="W63" s="106" t="s">
        <v>155</v>
      </c>
      <c r="X63" s="107" t="s">
        <v>20</v>
      </c>
      <c r="Y63" s="108" t="s">
        <v>268</v>
      </c>
      <c r="Z63" s="108" t="s">
        <v>175</v>
      </c>
      <c r="AA63" s="109" t="s">
        <v>176</v>
      </c>
      <c r="AB63" s="110">
        <v>4.9000000000000004</v>
      </c>
      <c r="AC63" s="111" t="s">
        <v>178</v>
      </c>
      <c r="AD63" s="112" t="s">
        <v>179</v>
      </c>
      <c r="AE63" s="113" t="s">
        <v>212</v>
      </c>
      <c r="AF63" s="114" t="s">
        <v>213</v>
      </c>
      <c r="AG63" s="115" t="s">
        <v>73</v>
      </c>
    </row>
    <row r="64" spans="1:33" ht="21.95" customHeight="1">
      <c r="A64" s="130">
        <v>46</v>
      </c>
      <c r="B64" s="92" t="s">
        <v>140</v>
      </c>
      <c r="C64" s="103" t="s">
        <v>149</v>
      </c>
      <c r="D64" s="26"/>
      <c r="E64" s="1">
        <v>3.5</v>
      </c>
      <c r="F64" s="81">
        <v>7</v>
      </c>
      <c r="G64" s="142">
        <v>7.8</v>
      </c>
      <c r="H64" s="125">
        <v>5.8</v>
      </c>
      <c r="I64" s="100">
        <f t="shared" si="5"/>
        <v>6.3</v>
      </c>
      <c r="J64" s="33">
        <v>6.3</v>
      </c>
      <c r="K64" s="64"/>
      <c r="L64" s="64"/>
      <c r="M64" s="26" t="s">
        <v>149</v>
      </c>
      <c r="N64" s="101">
        <v>0</v>
      </c>
      <c r="O64" s="101">
        <v>6</v>
      </c>
      <c r="P64" s="101">
        <v>4</v>
      </c>
      <c r="Q64" s="102">
        <v>4</v>
      </c>
      <c r="R64" s="102"/>
      <c r="S64" s="100">
        <f>ROUND(SUM(N64+O64+P64+Q64+R64)/4,1)</f>
        <v>3.5</v>
      </c>
      <c r="T64" s="4"/>
      <c r="U64" s="104">
        <v>50</v>
      </c>
      <c r="V64" s="105" t="s">
        <v>269</v>
      </c>
      <c r="W64" s="106" t="s">
        <v>156</v>
      </c>
      <c r="X64" s="107" t="s">
        <v>20</v>
      </c>
      <c r="Y64" s="108" t="s">
        <v>270</v>
      </c>
      <c r="Z64" s="108" t="s">
        <v>175</v>
      </c>
      <c r="AA64" s="109" t="s">
        <v>176</v>
      </c>
      <c r="AB64" s="110">
        <v>4.5</v>
      </c>
      <c r="AC64" s="111" t="s">
        <v>178</v>
      </c>
      <c r="AD64" s="112" t="s">
        <v>179</v>
      </c>
      <c r="AE64" s="113" t="s">
        <v>212</v>
      </c>
      <c r="AF64" s="114" t="s">
        <v>213</v>
      </c>
      <c r="AG64" s="115" t="s">
        <v>74</v>
      </c>
    </row>
    <row r="65" spans="1:33" ht="21.95" customHeight="1">
      <c r="A65" s="1">
        <v>47</v>
      </c>
      <c r="B65" s="92" t="s">
        <v>12</v>
      </c>
      <c r="C65" s="103" t="s">
        <v>89</v>
      </c>
      <c r="D65" s="26"/>
      <c r="E65" s="1">
        <v>5.5</v>
      </c>
      <c r="F65" s="81">
        <v>5</v>
      </c>
      <c r="G65" s="142">
        <v>6.2</v>
      </c>
      <c r="H65" s="125">
        <v>3.1</v>
      </c>
      <c r="I65" s="100">
        <f t="shared" si="5"/>
        <v>4.5</v>
      </c>
      <c r="J65" s="33">
        <v>4.5</v>
      </c>
      <c r="K65" s="64"/>
      <c r="L65" s="64"/>
      <c r="M65" s="26" t="s">
        <v>89</v>
      </c>
      <c r="N65" s="101">
        <v>5</v>
      </c>
      <c r="O65" s="101">
        <v>5</v>
      </c>
      <c r="P65" s="101">
        <v>7</v>
      </c>
      <c r="Q65" s="102">
        <v>5</v>
      </c>
      <c r="R65" s="102">
        <v>5.5</v>
      </c>
      <c r="S65" s="100">
        <f t="shared" si="4"/>
        <v>5.5</v>
      </c>
      <c r="T65" s="4"/>
      <c r="U65" s="104">
        <v>51</v>
      </c>
      <c r="V65" s="105" t="s">
        <v>271</v>
      </c>
      <c r="W65" s="106" t="s">
        <v>157</v>
      </c>
      <c r="X65" s="107" t="s">
        <v>158</v>
      </c>
      <c r="Y65" s="108" t="s">
        <v>272</v>
      </c>
      <c r="Z65" s="108" t="s">
        <v>175</v>
      </c>
      <c r="AA65" s="109" t="s">
        <v>176</v>
      </c>
      <c r="AB65" s="110">
        <v>2.9</v>
      </c>
      <c r="AC65" s="111" t="s">
        <v>178</v>
      </c>
      <c r="AD65" s="112" t="s">
        <v>179</v>
      </c>
      <c r="AE65" s="113" t="s">
        <v>212</v>
      </c>
      <c r="AF65" s="114" t="s">
        <v>213</v>
      </c>
      <c r="AG65" s="115" t="s">
        <v>75</v>
      </c>
    </row>
    <row r="66" spans="1:33" ht="21.95" customHeight="1">
      <c r="A66" s="130">
        <v>48</v>
      </c>
      <c r="B66" s="92" t="s">
        <v>151</v>
      </c>
      <c r="C66" s="103" t="s">
        <v>150</v>
      </c>
      <c r="D66" s="26"/>
      <c r="E66" s="1">
        <v>5.8</v>
      </c>
      <c r="F66" s="81">
        <v>4</v>
      </c>
      <c r="G66" s="142">
        <v>7.6</v>
      </c>
      <c r="H66" s="125">
        <v>3.6</v>
      </c>
      <c r="I66" s="100">
        <f>ROUND((((E66+F66)/2)*0.2)+(G66*0.3)+(H66*0.5),1)</f>
        <v>5.0999999999999996</v>
      </c>
      <c r="J66" s="33">
        <v>5.0999999999999996</v>
      </c>
      <c r="K66" s="64"/>
      <c r="L66" s="64"/>
      <c r="M66" s="26" t="s">
        <v>150</v>
      </c>
      <c r="N66" s="101">
        <v>0</v>
      </c>
      <c r="O66" s="101">
        <v>0</v>
      </c>
      <c r="P66" s="101">
        <v>0</v>
      </c>
      <c r="Q66" s="102">
        <v>0</v>
      </c>
      <c r="R66" s="102">
        <v>0</v>
      </c>
      <c r="S66" s="100">
        <f t="shared" si="4"/>
        <v>0</v>
      </c>
      <c r="T66" s="4"/>
      <c r="U66" s="104">
        <v>52</v>
      </c>
      <c r="V66" s="105" t="s">
        <v>273</v>
      </c>
      <c r="W66" s="106" t="s">
        <v>159</v>
      </c>
      <c r="X66" s="107" t="s">
        <v>77</v>
      </c>
      <c r="Y66" s="108" t="s">
        <v>274</v>
      </c>
      <c r="Z66" s="108" t="s">
        <v>175</v>
      </c>
      <c r="AA66" s="109" t="s">
        <v>176</v>
      </c>
      <c r="AB66" s="110">
        <v>3.1</v>
      </c>
      <c r="AC66" s="111" t="s">
        <v>178</v>
      </c>
      <c r="AD66" s="112" t="s">
        <v>179</v>
      </c>
      <c r="AE66" s="113" t="s">
        <v>212</v>
      </c>
      <c r="AF66" s="114" t="s">
        <v>213</v>
      </c>
      <c r="AG66" s="115" t="s">
        <v>76</v>
      </c>
    </row>
    <row r="67" spans="1:33" ht="21.95" customHeight="1">
      <c r="A67" s="1">
        <v>49</v>
      </c>
      <c r="B67" s="92" t="s">
        <v>152</v>
      </c>
      <c r="C67" s="103" t="s">
        <v>153</v>
      </c>
      <c r="D67" s="26"/>
      <c r="E67" s="1">
        <v>6.5</v>
      </c>
      <c r="F67" s="81">
        <v>7</v>
      </c>
      <c r="G67" s="142">
        <v>7.2</v>
      </c>
      <c r="H67" s="125">
        <v>5.4</v>
      </c>
      <c r="I67" s="100">
        <f>ROUND((((E67+F67)/2)*0.2)+(G67*0.3)+(H67*0.5),1)</f>
        <v>6.2</v>
      </c>
      <c r="J67" s="33">
        <v>6.2</v>
      </c>
      <c r="K67" s="64"/>
      <c r="L67" s="64"/>
      <c r="M67" s="26" t="s">
        <v>150</v>
      </c>
      <c r="N67" s="101">
        <v>3</v>
      </c>
      <c r="O67" s="101">
        <v>7</v>
      </c>
      <c r="P67" s="101">
        <v>8</v>
      </c>
      <c r="Q67" s="102">
        <v>4</v>
      </c>
      <c r="R67" s="102">
        <v>7</v>
      </c>
      <c r="S67" s="100">
        <f t="shared" si="4"/>
        <v>5.8</v>
      </c>
      <c r="T67" s="4"/>
      <c r="U67" s="104">
        <v>53</v>
      </c>
      <c r="V67" s="118" t="s">
        <v>275</v>
      </c>
      <c r="W67" s="106" t="s">
        <v>160</v>
      </c>
      <c r="X67" s="107" t="s">
        <v>45</v>
      </c>
      <c r="Y67" s="108" t="s">
        <v>276</v>
      </c>
      <c r="Z67" s="108" t="s">
        <v>175</v>
      </c>
      <c r="AA67" s="109" t="s">
        <v>176</v>
      </c>
      <c r="AB67" s="110">
        <v>3.9</v>
      </c>
      <c r="AC67" s="111" t="s">
        <v>178</v>
      </c>
      <c r="AD67" s="112" t="s">
        <v>179</v>
      </c>
      <c r="AE67" s="113" t="s">
        <v>212</v>
      </c>
      <c r="AF67" s="114" t="s">
        <v>213</v>
      </c>
      <c r="AG67" s="115" t="s">
        <v>78</v>
      </c>
    </row>
    <row r="68" spans="1:33" ht="21.95" customHeight="1">
      <c r="A68" s="130">
        <v>50</v>
      </c>
      <c r="B68" s="92" t="s">
        <v>154</v>
      </c>
      <c r="C68" s="103" t="s">
        <v>20</v>
      </c>
      <c r="D68" s="26"/>
      <c r="E68" s="1">
        <v>5.2</v>
      </c>
      <c r="F68" s="81">
        <v>5</v>
      </c>
      <c r="G68" s="142">
        <v>8.4</v>
      </c>
      <c r="H68" s="125">
        <v>2.1</v>
      </c>
      <c r="I68" s="100">
        <f>ROUND((((E68+F68)/2)*0.2)+(G68*0.3)+(H68*0.5),1)</f>
        <v>4.5999999999999996</v>
      </c>
      <c r="J68" s="33">
        <v>4.5999999999999996</v>
      </c>
      <c r="K68" s="64"/>
      <c r="L68" s="64"/>
      <c r="M68" s="26" t="s">
        <v>153</v>
      </c>
      <c r="N68" s="101">
        <v>5</v>
      </c>
      <c r="O68" s="101">
        <v>8</v>
      </c>
      <c r="P68" s="101">
        <v>5</v>
      </c>
      <c r="Q68" s="102">
        <v>6</v>
      </c>
      <c r="R68" s="102">
        <v>8.5</v>
      </c>
      <c r="S68" s="100">
        <f t="shared" si="4"/>
        <v>6.5</v>
      </c>
      <c r="T68" s="4"/>
      <c r="U68" s="104">
        <v>54</v>
      </c>
      <c r="V68" s="105" t="s">
        <v>277</v>
      </c>
      <c r="W68" s="106" t="s">
        <v>161</v>
      </c>
      <c r="X68" s="107" t="s">
        <v>162</v>
      </c>
      <c r="Y68" s="108" t="s">
        <v>278</v>
      </c>
      <c r="Z68" s="108" t="s">
        <v>175</v>
      </c>
      <c r="AA68" s="109" t="s">
        <v>176</v>
      </c>
      <c r="AB68" s="110">
        <v>2.5</v>
      </c>
      <c r="AC68" s="111" t="s">
        <v>178</v>
      </c>
      <c r="AD68" s="112" t="s">
        <v>179</v>
      </c>
      <c r="AE68" s="113" t="s">
        <v>212</v>
      </c>
      <c r="AF68" s="114" t="s">
        <v>213</v>
      </c>
      <c r="AG68" s="115" t="s">
        <v>79</v>
      </c>
    </row>
    <row r="69" spans="1:33" ht="21.95" customHeight="1">
      <c r="A69" s="1">
        <v>51</v>
      </c>
      <c r="B69" s="92" t="s">
        <v>155</v>
      </c>
      <c r="C69" s="103" t="s">
        <v>20</v>
      </c>
      <c r="D69" s="26"/>
      <c r="E69" s="1">
        <v>5.2</v>
      </c>
      <c r="F69" s="81">
        <v>6</v>
      </c>
      <c r="G69" s="142">
        <v>7.2</v>
      </c>
      <c r="H69" s="125">
        <v>4.9000000000000004</v>
      </c>
      <c r="I69" s="100">
        <f>ROUND((((E69+F69)/2)*0.2)+(G69*0.3)+(H69*0.5),1)</f>
        <v>5.7</v>
      </c>
      <c r="J69" s="33">
        <v>5.7</v>
      </c>
      <c r="K69" s="64"/>
      <c r="L69" s="64"/>
      <c r="M69" s="26" t="s">
        <v>20</v>
      </c>
      <c r="N69" s="101">
        <v>6</v>
      </c>
      <c r="O69" s="101">
        <v>6</v>
      </c>
      <c r="P69" s="101">
        <v>5</v>
      </c>
      <c r="Q69" s="102">
        <v>3</v>
      </c>
      <c r="R69" s="102">
        <v>6</v>
      </c>
      <c r="S69" s="100">
        <f t="shared" si="4"/>
        <v>5.2</v>
      </c>
      <c r="T69" s="4"/>
      <c r="U69" s="4"/>
      <c r="AA69" s="115"/>
      <c r="AB69" s="119"/>
      <c r="AC69" s="120"/>
      <c r="AD69" s="121"/>
      <c r="AE69" s="115"/>
      <c r="AF69" s="115" t="s">
        <v>23</v>
      </c>
      <c r="AG69" s="115" t="s">
        <v>80</v>
      </c>
    </row>
    <row r="70" spans="1:33" ht="21.95" customHeight="1">
      <c r="A70" s="130">
        <v>52</v>
      </c>
      <c r="B70" s="92" t="s">
        <v>156</v>
      </c>
      <c r="C70" s="103" t="s">
        <v>20</v>
      </c>
      <c r="D70" s="26"/>
      <c r="E70" s="1">
        <v>4.0999999999999996</v>
      </c>
      <c r="F70" s="81">
        <v>4</v>
      </c>
      <c r="G70" s="142">
        <v>5</v>
      </c>
      <c r="H70" s="125">
        <v>4.5</v>
      </c>
      <c r="I70" s="100">
        <f>ROUND((((E70+F70)/2)*0.2)+(G70*0.3)+(H70*0.5),1)</f>
        <v>4.5999999999999996</v>
      </c>
      <c r="J70" s="33">
        <v>4.5999999999999996</v>
      </c>
      <c r="K70" s="64"/>
      <c r="L70" s="64"/>
      <c r="M70" s="26" t="s">
        <v>20</v>
      </c>
      <c r="N70" s="101">
        <v>5</v>
      </c>
      <c r="O70" s="101">
        <v>8</v>
      </c>
      <c r="P70" s="101">
        <v>5</v>
      </c>
      <c r="Q70" s="102">
        <v>4</v>
      </c>
      <c r="R70" s="102">
        <v>4</v>
      </c>
      <c r="S70" s="100">
        <f t="shared" si="4"/>
        <v>5.2</v>
      </c>
      <c r="T70" s="4"/>
      <c r="U70" s="4"/>
    </row>
    <row r="71" spans="1:33" ht="21.95" customHeight="1">
      <c r="A71" s="1">
        <v>53</v>
      </c>
      <c r="B71" s="92" t="s">
        <v>157</v>
      </c>
      <c r="C71" s="103" t="s">
        <v>158</v>
      </c>
      <c r="D71" s="26"/>
      <c r="E71" s="1">
        <v>4.2</v>
      </c>
      <c r="F71" s="81">
        <v>5</v>
      </c>
      <c r="G71" s="142">
        <v>8.1999999999999993</v>
      </c>
      <c r="H71" s="125">
        <v>2.9</v>
      </c>
      <c r="I71" s="100">
        <f>ROUND((((E71+F71)/2)*0.2)+(G71*0.3)+(H71*0.5),1)</f>
        <v>4.8</v>
      </c>
      <c r="J71" s="33">
        <v>4.8</v>
      </c>
      <c r="K71" s="64"/>
      <c r="L71" s="64"/>
      <c r="M71" s="26" t="s">
        <v>20</v>
      </c>
      <c r="N71" s="101">
        <v>4</v>
      </c>
      <c r="O71" s="101">
        <v>4</v>
      </c>
      <c r="P71" s="101">
        <v>0</v>
      </c>
      <c r="Q71" s="102">
        <v>6</v>
      </c>
      <c r="R71" s="102">
        <v>6.5</v>
      </c>
      <c r="S71" s="100">
        <f t="shared" si="4"/>
        <v>4.0999999999999996</v>
      </c>
      <c r="T71" s="4"/>
      <c r="U71" s="4"/>
    </row>
    <row r="72" spans="1:33" ht="21.95" customHeight="1">
      <c r="A72" s="130">
        <v>54</v>
      </c>
      <c r="B72" s="92" t="s">
        <v>159</v>
      </c>
      <c r="C72" s="103" t="s">
        <v>77</v>
      </c>
      <c r="D72" s="26"/>
      <c r="E72" s="1">
        <v>4.3</v>
      </c>
      <c r="F72" s="81">
        <v>5</v>
      </c>
      <c r="G72" s="142">
        <v>7.2</v>
      </c>
      <c r="H72" s="125">
        <v>3.1</v>
      </c>
      <c r="I72" s="100">
        <f>ROUND((((E72+F72)/2)*0.2)+(G72*0.3)+(H72*0.5),1)</f>
        <v>4.5999999999999996</v>
      </c>
      <c r="J72" s="33">
        <v>4.5999999999999996</v>
      </c>
      <c r="K72" s="64"/>
      <c r="L72" s="64"/>
      <c r="M72" s="26" t="s">
        <v>158</v>
      </c>
      <c r="N72" s="101">
        <v>6</v>
      </c>
      <c r="O72" s="101">
        <v>4</v>
      </c>
      <c r="Q72" s="102">
        <v>4</v>
      </c>
      <c r="R72" s="102">
        <v>7</v>
      </c>
      <c r="S72" s="100">
        <f t="shared" si="4"/>
        <v>4.2</v>
      </c>
      <c r="T72" s="4"/>
      <c r="U72" s="4"/>
    </row>
    <row r="73" spans="1:33" ht="21.95" customHeight="1">
      <c r="A73" s="1">
        <v>55</v>
      </c>
      <c r="B73" s="92" t="s">
        <v>160</v>
      </c>
      <c r="C73" s="103" t="s">
        <v>45</v>
      </c>
      <c r="D73" s="26"/>
      <c r="E73" s="1">
        <v>6.2</v>
      </c>
      <c r="F73" s="81">
        <v>10</v>
      </c>
      <c r="G73" s="142">
        <v>7</v>
      </c>
      <c r="H73" s="125">
        <v>3.9</v>
      </c>
      <c r="I73" s="100">
        <f>ROUND((((E73+F73)/2)*0.2)+(G73*0.3)+(H73*0.5),1)</f>
        <v>5.7</v>
      </c>
      <c r="J73" s="33">
        <v>5.7</v>
      </c>
      <c r="K73" s="64"/>
      <c r="L73" s="64"/>
      <c r="M73" s="26" t="s">
        <v>77</v>
      </c>
      <c r="O73" s="101">
        <v>4</v>
      </c>
      <c r="P73" s="101">
        <v>6</v>
      </c>
      <c r="Q73" s="102">
        <v>0</v>
      </c>
      <c r="R73" s="102">
        <v>7</v>
      </c>
      <c r="S73" s="100">
        <f>ROUND(SUM(N73+O73+P73+Q73+R73)/4,1)</f>
        <v>4.3</v>
      </c>
      <c r="T73" s="4"/>
      <c r="U73" s="4"/>
    </row>
    <row r="74" spans="1:33" ht="21.95" customHeight="1">
      <c r="A74" s="130">
        <v>56</v>
      </c>
      <c r="B74" s="92" t="s">
        <v>161</v>
      </c>
      <c r="C74" s="103" t="s">
        <v>162</v>
      </c>
      <c r="D74" s="26"/>
      <c r="E74" s="81">
        <v>4</v>
      </c>
      <c r="F74" s="81">
        <v>5</v>
      </c>
      <c r="G74" s="142">
        <v>7.2</v>
      </c>
      <c r="H74" s="125">
        <v>2.5</v>
      </c>
      <c r="I74" s="100">
        <f>ROUND((((E74+F74)/2)*0.2)+(G74*0.3)+(H74*0.5),1)</f>
        <v>4.3</v>
      </c>
      <c r="J74" s="33">
        <v>4.3</v>
      </c>
      <c r="K74" s="64"/>
      <c r="L74" s="64"/>
      <c r="M74" s="26" t="s">
        <v>45</v>
      </c>
      <c r="N74" s="101">
        <v>8</v>
      </c>
      <c r="O74" s="101">
        <v>5</v>
      </c>
      <c r="P74" s="101">
        <v>6</v>
      </c>
      <c r="Q74" s="102">
        <v>3</v>
      </c>
      <c r="R74" s="102">
        <v>9</v>
      </c>
      <c r="S74" s="100">
        <f t="shared" si="4"/>
        <v>6.2</v>
      </c>
      <c r="T74" s="4"/>
      <c r="U74" s="4"/>
    </row>
    <row r="75" spans="1:33" ht="21.95" customHeight="1">
      <c r="A75" s="132">
        <v>57</v>
      </c>
      <c r="B75" s="131" t="s">
        <v>169</v>
      </c>
      <c r="C75" s="141" t="s">
        <v>165</v>
      </c>
      <c r="D75" s="135"/>
      <c r="E75" s="132">
        <v>4.5</v>
      </c>
      <c r="F75" s="133">
        <v>6</v>
      </c>
      <c r="G75" s="144">
        <v>8</v>
      </c>
      <c r="H75" s="133">
        <v>4</v>
      </c>
      <c r="I75" s="138">
        <f>ROUND((((E75+F75)/2)*0.2)+(G75*0.3)+(H75*0.5),1)</f>
        <v>5.5</v>
      </c>
      <c r="K75" s="64"/>
      <c r="L75" s="64"/>
      <c r="M75" s="26" t="s">
        <v>162</v>
      </c>
      <c r="N75" s="101">
        <v>6</v>
      </c>
      <c r="P75" s="102">
        <v>5</v>
      </c>
      <c r="Q75" s="102">
        <v>5</v>
      </c>
      <c r="R75" s="102">
        <v>0</v>
      </c>
      <c r="S75" s="100">
        <f>ROUND(SUM(N75+O75+P75+Q75+R75)/4,1)</f>
        <v>4</v>
      </c>
      <c r="T75" s="4"/>
      <c r="U75" s="4"/>
    </row>
    <row r="76" spans="1:33" ht="21.95" customHeight="1">
      <c r="A76" s="146">
        <v>58</v>
      </c>
      <c r="B76" s="131" t="s">
        <v>172</v>
      </c>
      <c r="C76" s="141" t="s">
        <v>166</v>
      </c>
      <c r="D76" s="135"/>
      <c r="E76" s="132">
        <v>2.5</v>
      </c>
      <c r="F76" s="133">
        <v>7</v>
      </c>
      <c r="G76" s="144">
        <v>7.8</v>
      </c>
      <c r="H76" s="133">
        <v>3.6</v>
      </c>
      <c r="I76" s="138">
        <f>ROUND((((E76+F76)/2)*0.2)+(G76*0.3)+(H76*0.5),1)</f>
        <v>5.0999999999999996</v>
      </c>
      <c r="K76" s="64"/>
      <c r="L76" s="64"/>
      <c r="M76" s="26" t="s">
        <v>163</v>
      </c>
      <c r="N76" s="101">
        <v>6</v>
      </c>
      <c r="O76" s="101">
        <v>8</v>
      </c>
      <c r="P76" s="102">
        <v>7</v>
      </c>
      <c r="Q76" s="102">
        <v>4</v>
      </c>
      <c r="R76" s="102">
        <v>8</v>
      </c>
      <c r="S76" s="100">
        <f t="shared" si="4"/>
        <v>6.6</v>
      </c>
      <c r="T76" s="4"/>
      <c r="U76" s="4"/>
    </row>
    <row r="77" spans="1:33" s="140" customFormat="1" ht="21.95" customHeight="1">
      <c r="A77" s="132">
        <v>59</v>
      </c>
      <c r="B77" s="131" t="s">
        <v>171</v>
      </c>
      <c r="C77" s="141" t="s">
        <v>170</v>
      </c>
      <c r="D77" s="135"/>
      <c r="E77" s="132">
        <v>4.2</v>
      </c>
      <c r="F77" s="133">
        <v>5</v>
      </c>
      <c r="G77" s="144">
        <v>8</v>
      </c>
      <c r="H77" s="133">
        <v>5.4</v>
      </c>
      <c r="I77" s="138">
        <f>ROUND((((E77+F77)/2)*0.2)+(G77*0.3)+(H77*0.5),1)</f>
        <v>6</v>
      </c>
      <c r="J77" s="134"/>
      <c r="K77" s="134"/>
      <c r="L77" s="134"/>
      <c r="M77" s="135" t="s">
        <v>165</v>
      </c>
      <c r="N77" s="136">
        <v>3</v>
      </c>
      <c r="O77" s="136">
        <v>0</v>
      </c>
      <c r="P77" s="137">
        <v>8</v>
      </c>
      <c r="Q77" s="137">
        <v>3</v>
      </c>
      <c r="R77" s="137">
        <v>8.5</v>
      </c>
      <c r="S77" s="138">
        <f t="shared" si="4"/>
        <v>4.5</v>
      </c>
      <c r="T77" s="139"/>
      <c r="U77" s="139"/>
    </row>
    <row r="78" spans="1:33" s="140" customFormat="1" ht="21.95" customHeight="1">
      <c r="A78" s="132">
        <v>60</v>
      </c>
      <c r="B78" s="131" t="s">
        <v>167</v>
      </c>
      <c r="C78" s="141" t="s">
        <v>11</v>
      </c>
      <c r="D78" s="135"/>
      <c r="E78" s="132">
        <v>1.4</v>
      </c>
      <c r="F78" s="133">
        <v>0</v>
      </c>
      <c r="G78" s="144">
        <v>0</v>
      </c>
      <c r="H78" s="133">
        <v>0</v>
      </c>
      <c r="I78" s="138">
        <f>ROUND((((E78+F78)/2)*0.2)+(G78*0.3)+(H78*0.5),1)</f>
        <v>0.1</v>
      </c>
      <c r="J78" s="134"/>
      <c r="K78" s="134"/>
      <c r="L78" s="134"/>
      <c r="M78" s="135" t="s">
        <v>166</v>
      </c>
      <c r="N78" s="136">
        <v>3</v>
      </c>
      <c r="O78" s="136">
        <v>3</v>
      </c>
      <c r="P78" s="137">
        <v>3</v>
      </c>
      <c r="Q78" s="137">
        <v>1</v>
      </c>
      <c r="R78" s="137"/>
      <c r="S78" s="138">
        <f>ROUND(SUM(N78+O78+P78+Q78+R78)/4,1)</f>
        <v>2.5</v>
      </c>
      <c r="T78" s="139"/>
      <c r="U78" s="139"/>
    </row>
    <row r="79" spans="1:33" ht="21.95" customHeight="1">
      <c r="A79" s="86" t="s">
        <v>285</v>
      </c>
      <c r="B79" s="87"/>
      <c r="C79" s="88"/>
      <c r="D79" s="1" t="s">
        <v>291</v>
      </c>
      <c r="E79" s="1" t="s">
        <v>290</v>
      </c>
      <c r="F79" s="27"/>
      <c r="G79" s="27"/>
      <c r="H79" s="27"/>
      <c r="I79" s="27"/>
      <c r="J79" s="43"/>
      <c r="K79" s="89"/>
      <c r="L79" s="90"/>
      <c r="M79" s="90"/>
      <c r="N79" s="91" t="s">
        <v>286</v>
      </c>
      <c r="O79" s="91"/>
      <c r="P79" s="24"/>
      <c r="Q79" s="90"/>
      <c r="R79" s="90"/>
      <c r="S79" s="90"/>
      <c r="T79" s="90"/>
      <c r="U79" s="1">
        <v>31</v>
      </c>
      <c r="V79" s="92" t="s">
        <v>287</v>
      </c>
      <c r="W79" s="93" t="s">
        <v>15</v>
      </c>
    </row>
    <row r="80" spans="1:33" s="99" customFormat="1" ht="21.95" customHeight="1">
      <c r="A80" s="86" t="s">
        <v>288</v>
      </c>
      <c r="B80" s="87"/>
      <c r="C80" s="88"/>
      <c r="D80" s="147">
        <v>0.92500000000000004</v>
      </c>
      <c r="E80" s="147">
        <v>7.4999999999999997E-2</v>
      </c>
      <c r="F80" s="27"/>
      <c r="G80" s="27"/>
      <c r="H80" s="1"/>
      <c r="I80" s="95"/>
      <c r="J80" s="1"/>
      <c r="K80" s="89"/>
      <c r="L80" s="96"/>
      <c r="M80" s="96"/>
      <c r="N80" s="91"/>
      <c r="O80" s="91"/>
      <c r="P80" s="97"/>
      <c r="Q80" s="96"/>
      <c r="R80" s="96"/>
      <c r="S80" s="96"/>
      <c r="T80" s="24"/>
      <c r="U80" s="1">
        <v>32</v>
      </c>
      <c r="V80" s="98" t="s">
        <v>289</v>
      </c>
      <c r="W80" s="98" t="s">
        <v>22</v>
      </c>
    </row>
  </sheetData>
  <sortState ref="S10:T50">
    <sortCondition ref="T10:T50"/>
  </sortState>
  <mergeCells count="32">
    <mergeCell ref="A43:C43"/>
    <mergeCell ref="D45:I45"/>
    <mergeCell ref="D46:D47"/>
    <mergeCell ref="A79:C79"/>
    <mergeCell ref="A80:C80"/>
    <mergeCell ref="A39:C39"/>
    <mergeCell ref="A40:C40"/>
    <mergeCell ref="A41:C41"/>
    <mergeCell ref="A42:C42"/>
    <mergeCell ref="F42:I42"/>
    <mergeCell ref="A2:C2"/>
    <mergeCell ref="F2:I2"/>
    <mergeCell ref="A3:C3"/>
    <mergeCell ref="D5:I5"/>
    <mergeCell ref="D6:D7"/>
    <mergeCell ref="A1:C1"/>
    <mergeCell ref="F6:F7"/>
    <mergeCell ref="I46:I47"/>
    <mergeCell ref="I6:I7"/>
    <mergeCell ref="H6:H7"/>
    <mergeCell ref="A45:A48"/>
    <mergeCell ref="B45:C48"/>
    <mergeCell ref="H46:H47"/>
    <mergeCell ref="G6:G7"/>
    <mergeCell ref="B5:C8"/>
    <mergeCell ref="A5:A8"/>
    <mergeCell ref="E6:E7"/>
    <mergeCell ref="E8:F8"/>
    <mergeCell ref="E48:F48"/>
    <mergeCell ref="E46:E47"/>
    <mergeCell ref="F46:F47"/>
    <mergeCell ref="G46:G47"/>
  </mergeCells>
  <conditionalFormatting sqref="J9:L20 J23:K35 J36:J38 J49:J74">
    <cfRule type="cellIs" dxfId="0" priority="8" stopIfTrue="1" operator="lessThan">
      <formula>4</formula>
    </cfRule>
  </conditionalFormatting>
  <pageMargins left="0.75" right="0.05" top="0.25" bottom="0.05" header="0.05" footer="0.0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128"/>
  <sheetViews>
    <sheetView tabSelected="1" workbookViewId="0">
      <selection activeCell="A37" sqref="A37:R37"/>
    </sheetView>
  </sheetViews>
  <sheetFormatPr defaultRowHeight="15"/>
  <cols>
    <col min="1" max="1" width="4.85546875" style="12" customWidth="1"/>
    <col min="2" max="2" width="7.5703125" style="150" customWidth="1"/>
    <col min="3" max="15" width="4.7109375" style="5" customWidth="1"/>
    <col min="16" max="16" width="4.7109375" style="169" customWidth="1"/>
    <col min="17" max="17" width="4.7109375" style="170" customWidth="1"/>
    <col min="18" max="18" width="10.7109375" style="37" customWidth="1"/>
    <col min="19" max="19" width="22.7109375" style="4" customWidth="1"/>
    <col min="20" max="20" width="9.140625" style="3"/>
    <col min="21" max="22" width="19.5703125" style="3" bestFit="1" customWidth="1"/>
    <col min="23" max="23" width="19.5703125" style="3" customWidth="1"/>
    <col min="24" max="24" width="7.5703125" style="3" bestFit="1" customWidth="1"/>
    <col min="25" max="25" width="7" style="3" bestFit="1" customWidth="1"/>
    <col min="26" max="26" width="9.140625" style="3"/>
    <col min="27" max="27" width="10" style="3" bestFit="1" customWidth="1"/>
    <col min="28" max="16384" width="9.140625" style="5"/>
  </cols>
  <sheetData>
    <row r="1" spans="1:28" ht="23.25">
      <c r="A1" s="40" t="s">
        <v>292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35"/>
    </row>
    <row r="2" spans="1:28" ht="23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28" s="16" customFormat="1" ht="18">
      <c r="A3" s="41" t="s">
        <v>81</v>
      </c>
      <c r="B3" s="39" t="s">
        <v>5</v>
      </c>
      <c r="C3" s="41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36"/>
      <c r="R3" s="153" t="s">
        <v>4</v>
      </c>
      <c r="S3" s="149"/>
      <c r="T3" s="13"/>
      <c r="U3" s="14"/>
      <c r="V3" s="14"/>
      <c r="W3" s="14"/>
      <c r="X3" s="15"/>
      <c r="Y3" s="13"/>
      <c r="Z3" s="13"/>
      <c r="AA3" s="13"/>
    </row>
    <row r="4" spans="1:28" s="16" customFormat="1">
      <c r="A4" s="41"/>
      <c r="B4" s="39"/>
      <c r="C4" s="37">
        <v>1</v>
      </c>
      <c r="D4" s="37">
        <v>2</v>
      </c>
      <c r="E4" s="37">
        <v>3</v>
      </c>
      <c r="F4" s="37">
        <v>4</v>
      </c>
      <c r="G4" s="37">
        <v>5</v>
      </c>
      <c r="H4" s="37">
        <v>6</v>
      </c>
      <c r="I4" s="37">
        <v>7</v>
      </c>
      <c r="J4" s="37">
        <v>8</v>
      </c>
      <c r="K4" s="37">
        <v>9</v>
      </c>
      <c r="L4" s="37">
        <v>10</v>
      </c>
      <c r="M4" s="37">
        <v>11</v>
      </c>
      <c r="N4" s="37">
        <v>12</v>
      </c>
      <c r="O4" s="37">
        <v>13</v>
      </c>
      <c r="P4" s="37">
        <v>14</v>
      </c>
      <c r="Q4" s="37">
        <v>15</v>
      </c>
      <c r="R4" s="154"/>
      <c r="S4" s="149"/>
      <c r="T4" s="13"/>
      <c r="U4" s="14"/>
      <c r="V4" s="14"/>
      <c r="W4" s="14"/>
      <c r="X4" s="15"/>
      <c r="Y4" s="13"/>
      <c r="Z4" s="13"/>
      <c r="AA4" s="13"/>
    </row>
    <row r="5" spans="1:28" s="16" customFormat="1">
      <c r="A5" s="41"/>
      <c r="B5" s="39"/>
      <c r="C5" s="39" t="s">
        <v>293</v>
      </c>
      <c r="D5" s="39"/>
      <c r="E5" s="39" t="s">
        <v>294</v>
      </c>
      <c r="F5" s="39"/>
      <c r="G5" s="39"/>
      <c r="H5" s="39"/>
      <c r="I5" s="39" t="s">
        <v>295</v>
      </c>
      <c r="J5" s="39"/>
      <c r="K5" s="39"/>
      <c r="L5" s="39"/>
      <c r="M5" s="39"/>
      <c r="N5" s="39" t="s">
        <v>296</v>
      </c>
      <c r="O5" s="39"/>
      <c r="P5" s="39"/>
      <c r="Q5" s="39"/>
      <c r="R5" s="154"/>
      <c r="S5" s="149"/>
      <c r="T5" s="13"/>
      <c r="U5" s="14"/>
      <c r="V5" s="14"/>
      <c r="W5" s="14"/>
      <c r="X5" s="15"/>
      <c r="Y5" s="13"/>
      <c r="Z5" s="13"/>
      <c r="AA5" s="13"/>
    </row>
    <row r="6" spans="1:28" s="16" customFormat="1" ht="32.25" customHeight="1">
      <c r="A6" s="41"/>
      <c r="B6" s="39"/>
      <c r="C6" s="6">
        <v>20</v>
      </c>
      <c r="D6" s="6">
        <v>27</v>
      </c>
      <c r="E6" s="6">
        <v>3</v>
      </c>
      <c r="F6" s="6">
        <v>10</v>
      </c>
      <c r="G6" s="6">
        <v>17</v>
      </c>
      <c r="H6" s="6">
        <v>24</v>
      </c>
      <c r="I6" s="6">
        <v>1</v>
      </c>
      <c r="J6" s="6">
        <v>8</v>
      </c>
      <c r="K6" s="6">
        <v>15</v>
      </c>
      <c r="L6" s="6">
        <v>22</v>
      </c>
      <c r="M6" s="6">
        <v>29</v>
      </c>
      <c r="N6" s="6">
        <v>5</v>
      </c>
      <c r="O6" s="6">
        <v>12</v>
      </c>
      <c r="P6" s="6">
        <v>19</v>
      </c>
      <c r="Q6" s="25">
        <v>26</v>
      </c>
      <c r="R6" s="155"/>
      <c r="S6" s="149"/>
      <c r="T6" s="13"/>
      <c r="U6" s="14"/>
      <c r="V6" s="14"/>
      <c r="W6" s="14"/>
      <c r="X6" s="15"/>
      <c r="Y6" s="13"/>
      <c r="Z6" s="13"/>
      <c r="AA6" s="13"/>
    </row>
    <row r="7" spans="1:28" s="16" customFormat="1" ht="24" customHeight="1">
      <c r="A7" s="150">
        <v>1</v>
      </c>
      <c r="B7" s="157" t="s">
        <v>6</v>
      </c>
      <c r="C7" s="150"/>
      <c r="D7" s="150"/>
      <c r="E7" s="150"/>
      <c r="F7" s="150"/>
      <c r="G7" s="150"/>
      <c r="H7" s="150"/>
      <c r="I7" s="150"/>
      <c r="J7" s="150"/>
      <c r="K7" s="150"/>
      <c r="L7" s="150">
        <v>1</v>
      </c>
      <c r="M7" s="150">
        <v>3</v>
      </c>
      <c r="N7" s="150">
        <v>3</v>
      </c>
      <c r="O7" s="150">
        <v>3</v>
      </c>
      <c r="P7" s="150">
        <v>3</v>
      </c>
      <c r="Q7" s="150">
        <v>3</v>
      </c>
      <c r="R7" s="171" t="s">
        <v>297</v>
      </c>
      <c r="S7" s="7"/>
      <c r="T7" s="13"/>
      <c r="U7" s="11"/>
      <c r="V7" s="11"/>
      <c r="W7" s="11"/>
      <c r="X7" s="14"/>
      <c r="Y7" s="15"/>
      <c r="Z7" s="13"/>
      <c r="AA7" s="13"/>
      <c r="AB7" s="13"/>
    </row>
    <row r="8" spans="1:28" s="16" customFormat="1" ht="24" customHeight="1">
      <c r="A8" s="150">
        <v>2</v>
      </c>
      <c r="B8" s="157" t="s">
        <v>93</v>
      </c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 t="s">
        <v>164</v>
      </c>
      <c r="O8" s="150"/>
      <c r="P8" s="150"/>
      <c r="Q8" s="150"/>
      <c r="R8" s="171" t="s">
        <v>298</v>
      </c>
      <c r="S8" s="7"/>
      <c r="T8" s="13"/>
      <c r="U8" s="11"/>
      <c r="V8" s="11"/>
      <c r="W8" s="11"/>
      <c r="X8" s="14"/>
      <c r="Y8" s="15"/>
      <c r="Z8" s="13"/>
      <c r="AA8" s="13"/>
      <c r="AB8" s="13"/>
    </row>
    <row r="9" spans="1:28" s="16" customFormat="1" ht="24" customHeight="1">
      <c r="A9" s="150">
        <v>3</v>
      </c>
      <c r="B9" s="157" t="s">
        <v>21</v>
      </c>
      <c r="C9" s="150"/>
      <c r="D9" s="150"/>
      <c r="E9" s="150"/>
      <c r="F9" s="150"/>
      <c r="G9" s="150"/>
      <c r="H9" s="150"/>
      <c r="I9" s="150"/>
      <c r="J9" s="150"/>
      <c r="K9" s="150" t="s">
        <v>164</v>
      </c>
      <c r="L9" s="150">
        <v>3</v>
      </c>
      <c r="M9" s="150"/>
      <c r="N9" s="150"/>
      <c r="O9" s="150"/>
      <c r="P9" s="150">
        <v>1</v>
      </c>
      <c r="Q9" s="150"/>
      <c r="R9" s="171" t="s">
        <v>299</v>
      </c>
      <c r="S9" s="7"/>
      <c r="T9" s="13"/>
      <c r="U9" s="11"/>
      <c r="V9" s="11"/>
      <c r="W9" s="11"/>
      <c r="X9" s="14"/>
      <c r="Y9" s="15"/>
      <c r="Z9" s="13"/>
      <c r="AA9" s="13"/>
      <c r="AB9" s="13"/>
    </row>
    <row r="10" spans="1:28" s="16" customFormat="1" ht="24" customHeight="1">
      <c r="A10" s="150">
        <v>4</v>
      </c>
      <c r="B10" s="157" t="s">
        <v>96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71">
        <v>0</v>
      </c>
      <c r="S10" s="7"/>
      <c r="T10" s="13"/>
      <c r="U10" s="11"/>
      <c r="V10" s="11"/>
      <c r="W10" s="11"/>
      <c r="X10" s="14"/>
      <c r="Y10" s="15"/>
      <c r="Z10" s="13"/>
      <c r="AA10" s="13"/>
      <c r="AB10" s="13"/>
    </row>
    <row r="11" spans="1:28" s="16" customFormat="1" ht="24" customHeight="1">
      <c r="A11" s="150">
        <v>5</v>
      </c>
      <c r="B11" s="157" t="s">
        <v>98</v>
      </c>
      <c r="C11" s="150"/>
      <c r="D11" s="150"/>
      <c r="E11" s="150"/>
      <c r="F11" s="150"/>
      <c r="G11" s="150">
        <v>3</v>
      </c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71" t="s">
        <v>300</v>
      </c>
      <c r="S11" s="7"/>
      <c r="T11" s="13"/>
      <c r="U11" s="11"/>
      <c r="V11" s="11"/>
      <c r="W11" s="11"/>
      <c r="X11" s="14"/>
      <c r="Y11" s="15"/>
      <c r="Z11" s="13"/>
      <c r="AA11" s="13"/>
      <c r="AB11" s="13"/>
    </row>
    <row r="12" spans="1:28" s="16" customFormat="1" ht="24" customHeight="1">
      <c r="A12" s="150">
        <v>6</v>
      </c>
      <c r="B12" s="157" t="s">
        <v>13</v>
      </c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71">
        <v>0</v>
      </c>
      <c r="S12" s="7"/>
      <c r="T12" s="13"/>
      <c r="U12" s="11"/>
      <c r="V12" s="11"/>
      <c r="W12" s="11"/>
      <c r="X12" s="14"/>
      <c r="Y12" s="15"/>
      <c r="Z12" s="13"/>
      <c r="AA12" s="13"/>
      <c r="AB12" s="13"/>
    </row>
    <row r="13" spans="1:28" s="16" customFormat="1" ht="24" customHeight="1">
      <c r="A13" s="150">
        <v>7</v>
      </c>
      <c r="B13" s="157" t="s">
        <v>13</v>
      </c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 t="s">
        <v>164</v>
      </c>
      <c r="N13" s="150"/>
      <c r="O13" s="150"/>
      <c r="P13" s="150"/>
      <c r="Q13" s="150"/>
      <c r="R13" s="171" t="s">
        <v>298</v>
      </c>
      <c r="S13" s="7"/>
      <c r="T13" s="13"/>
      <c r="U13" s="11"/>
      <c r="V13" s="11"/>
      <c r="W13" s="11"/>
      <c r="X13" s="14"/>
      <c r="Y13" s="15"/>
      <c r="Z13" s="13"/>
      <c r="AA13" s="13"/>
      <c r="AB13" s="13"/>
    </row>
    <row r="14" spans="1:28" s="17" customFormat="1" ht="24" customHeight="1">
      <c r="A14" s="151">
        <v>8</v>
      </c>
      <c r="B14" s="28" t="s">
        <v>7</v>
      </c>
      <c r="C14" s="151"/>
      <c r="D14" s="151"/>
      <c r="E14" s="151">
        <v>3</v>
      </c>
      <c r="F14" s="151">
        <v>3</v>
      </c>
      <c r="G14" s="151">
        <v>3</v>
      </c>
      <c r="H14" s="151">
        <v>3</v>
      </c>
      <c r="I14" s="151">
        <v>3</v>
      </c>
      <c r="J14" s="151">
        <v>3</v>
      </c>
      <c r="K14" s="151">
        <v>3</v>
      </c>
      <c r="L14" s="151"/>
      <c r="M14" s="151"/>
      <c r="N14" s="151"/>
      <c r="O14" s="151"/>
      <c r="P14" s="31"/>
      <c r="Q14" s="31"/>
      <c r="R14" s="172"/>
      <c r="S14" s="18"/>
      <c r="T14" s="19"/>
      <c r="U14" s="22"/>
      <c r="V14" s="22"/>
      <c r="W14" s="22"/>
      <c r="X14" s="20"/>
      <c r="Y14" s="21"/>
      <c r="Z14" s="19"/>
      <c r="AA14" s="19"/>
      <c r="AB14" s="19"/>
    </row>
    <row r="15" spans="1:28" s="16" customFormat="1" ht="24" customHeight="1">
      <c r="A15" s="150">
        <v>9</v>
      </c>
      <c r="B15" s="157" t="s">
        <v>103</v>
      </c>
      <c r="C15" s="150"/>
      <c r="D15" s="150"/>
      <c r="E15" s="150"/>
      <c r="F15" s="150"/>
      <c r="G15" s="150"/>
      <c r="H15" s="150"/>
      <c r="I15" s="150"/>
      <c r="J15" s="150"/>
      <c r="K15" s="150" t="s">
        <v>164</v>
      </c>
      <c r="L15" s="150"/>
      <c r="M15" s="150">
        <v>3</v>
      </c>
      <c r="N15" s="150">
        <v>3</v>
      </c>
      <c r="O15" s="150">
        <v>3</v>
      </c>
      <c r="P15" s="150">
        <v>3</v>
      </c>
      <c r="Q15" s="150"/>
      <c r="R15" s="171" t="s">
        <v>301</v>
      </c>
      <c r="S15" s="7"/>
      <c r="T15" s="13"/>
      <c r="U15" s="11"/>
      <c r="V15" s="11"/>
      <c r="W15" s="11"/>
      <c r="X15" s="14"/>
      <c r="Y15" s="15"/>
      <c r="Z15" s="13"/>
      <c r="AA15" s="13"/>
      <c r="AB15" s="13"/>
    </row>
    <row r="16" spans="1:28" s="16" customFormat="1" ht="24" customHeight="1">
      <c r="A16" s="150">
        <v>10</v>
      </c>
      <c r="B16" s="157" t="s">
        <v>88</v>
      </c>
      <c r="C16" s="150"/>
      <c r="D16" s="150"/>
      <c r="E16" s="150"/>
      <c r="F16" s="150"/>
      <c r="G16" s="150"/>
      <c r="H16" s="150"/>
      <c r="I16" s="150"/>
      <c r="J16" s="150" t="s">
        <v>164</v>
      </c>
      <c r="K16" s="150" t="s">
        <v>164</v>
      </c>
      <c r="L16" s="150"/>
      <c r="M16" s="150"/>
      <c r="N16" s="150"/>
      <c r="O16" s="150"/>
      <c r="P16" s="150" t="s">
        <v>164</v>
      </c>
      <c r="Q16" s="150"/>
      <c r="R16" s="171" t="s">
        <v>302</v>
      </c>
      <c r="S16" s="7"/>
      <c r="T16" s="13"/>
      <c r="U16" s="11"/>
      <c r="V16" s="11"/>
      <c r="W16" s="11"/>
      <c r="X16" s="14"/>
      <c r="Y16" s="15"/>
      <c r="Z16" s="13"/>
      <c r="AA16" s="13"/>
      <c r="AB16" s="13"/>
    </row>
    <row r="17" spans="1:28" s="16" customFormat="1" ht="24" customHeight="1">
      <c r="A17" s="150">
        <v>11</v>
      </c>
      <c r="B17" s="157" t="s">
        <v>106</v>
      </c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>
        <v>3</v>
      </c>
      <c r="O17" s="150">
        <v>3</v>
      </c>
      <c r="P17" s="150">
        <v>3</v>
      </c>
      <c r="Q17" s="150">
        <v>3</v>
      </c>
      <c r="R17" s="171" t="s">
        <v>303</v>
      </c>
      <c r="S17" s="7"/>
      <c r="T17" s="13"/>
      <c r="U17" s="11"/>
      <c r="V17" s="11"/>
      <c r="W17" s="11"/>
      <c r="X17" s="14"/>
      <c r="Y17" s="15"/>
      <c r="Z17" s="13"/>
      <c r="AA17" s="13"/>
      <c r="AB17" s="13"/>
    </row>
    <row r="18" spans="1:28" s="16" customFormat="1" ht="24" customHeight="1">
      <c r="A18" s="150">
        <v>12</v>
      </c>
      <c r="B18" s="157" t="s">
        <v>14</v>
      </c>
      <c r="C18" s="150"/>
      <c r="D18" s="150"/>
      <c r="E18" s="150"/>
      <c r="F18" s="150"/>
      <c r="G18" s="150"/>
      <c r="H18" s="150"/>
      <c r="I18" s="150"/>
      <c r="J18" s="150"/>
      <c r="K18" s="150" t="s">
        <v>164</v>
      </c>
      <c r="L18" s="150"/>
      <c r="M18" s="150"/>
      <c r="N18" s="150"/>
      <c r="O18" s="150"/>
      <c r="P18" s="150"/>
      <c r="Q18" s="150"/>
      <c r="R18" s="171" t="s">
        <v>298</v>
      </c>
      <c r="S18" s="7"/>
      <c r="T18" s="13"/>
      <c r="U18" s="11"/>
      <c r="V18" s="11"/>
      <c r="W18" s="11"/>
      <c r="X18" s="14"/>
      <c r="Y18" s="15"/>
      <c r="Z18" s="13"/>
      <c r="AA18" s="13"/>
      <c r="AB18" s="13"/>
    </row>
    <row r="19" spans="1:28" s="167" customFormat="1" ht="24" customHeight="1">
      <c r="A19" s="152">
        <v>13</v>
      </c>
      <c r="B19" s="32" t="s">
        <v>15</v>
      </c>
      <c r="C19" s="152">
        <v>3</v>
      </c>
      <c r="D19" s="152"/>
      <c r="E19" s="152"/>
      <c r="F19" s="152" t="s">
        <v>164</v>
      </c>
      <c r="G19" s="152">
        <v>3</v>
      </c>
      <c r="H19" s="152"/>
      <c r="I19" s="152">
        <v>3</v>
      </c>
      <c r="J19" s="152">
        <v>3</v>
      </c>
      <c r="K19" s="152"/>
      <c r="L19" s="152"/>
      <c r="M19" s="152"/>
      <c r="N19" s="152"/>
      <c r="O19" s="152"/>
      <c r="P19" s="156"/>
      <c r="Q19" s="156"/>
      <c r="R19" s="173"/>
      <c r="S19" s="163"/>
      <c r="T19" s="164"/>
      <c r="U19" s="165"/>
      <c r="V19" s="165"/>
      <c r="W19" s="165"/>
      <c r="X19" s="162"/>
      <c r="Y19" s="166"/>
      <c r="Z19" s="164"/>
      <c r="AA19" s="164"/>
      <c r="AB19" s="164"/>
    </row>
    <row r="20" spans="1:28" s="167" customFormat="1" ht="24" customHeight="1">
      <c r="A20" s="152">
        <v>14</v>
      </c>
      <c r="B20" s="32" t="s">
        <v>110</v>
      </c>
      <c r="C20" s="152"/>
      <c r="D20" s="152">
        <v>3</v>
      </c>
      <c r="E20" s="152"/>
      <c r="F20" s="152">
        <v>3</v>
      </c>
      <c r="G20" s="152">
        <v>3</v>
      </c>
      <c r="H20" s="152" t="s">
        <v>164</v>
      </c>
      <c r="I20" s="152">
        <v>3</v>
      </c>
      <c r="J20" s="152">
        <v>3</v>
      </c>
      <c r="K20" s="152"/>
      <c r="L20" s="152"/>
      <c r="M20" s="152"/>
      <c r="N20" s="152"/>
      <c r="O20" s="152"/>
      <c r="P20" s="156"/>
      <c r="Q20" s="156"/>
      <c r="R20" s="173"/>
      <c r="S20" s="163"/>
      <c r="T20" s="164"/>
      <c r="U20" s="165"/>
      <c r="V20" s="165"/>
      <c r="W20" s="165"/>
      <c r="X20" s="162"/>
      <c r="Y20" s="166"/>
      <c r="Z20" s="164"/>
      <c r="AA20" s="164"/>
      <c r="AB20" s="164"/>
    </row>
    <row r="21" spans="1:28" s="16" customFormat="1" ht="24" customHeight="1">
      <c r="A21" s="150">
        <v>15</v>
      </c>
      <c r="B21" s="157" t="s">
        <v>22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71">
        <v>0</v>
      </c>
      <c r="S21" s="7"/>
      <c r="T21" s="13"/>
      <c r="U21" s="11"/>
      <c r="V21" s="11"/>
      <c r="W21" s="11"/>
      <c r="X21" s="14"/>
      <c r="Y21" s="15"/>
      <c r="Z21" s="13"/>
      <c r="AA21" s="13"/>
      <c r="AB21" s="13"/>
    </row>
    <row r="22" spans="1:28" s="16" customFormat="1" ht="24" customHeight="1">
      <c r="A22" s="150">
        <v>16</v>
      </c>
      <c r="B22" s="157" t="s">
        <v>113</v>
      </c>
      <c r="C22" s="150"/>
      <c r="D22" s="150"/>
      <c r="E22" s="150"/>
      <c r="F22" s="150"/>
      <c r="G22" s="150"/>
      <c r="H22" s="150"/>
      <c r="I22" s="150"/>
      <c r="J22" s="150"/>
      <c r="K22" s="150"/>
      <c r="L22" s="150" t="s">
        <v>164</v>
      </c>
      <c r="M22" s="150" t="s">
        <v>164</v>
      </c>
      <c r="N22" s="150"/>
      <c r="O22" s="150"/>
      <c r="P22" s="150"/>
      <c r="Q22" s="150"/>
      <c r="R22" s="171" t="s">
        <v>304</v>
      </c>
      <c r="S22" s="7"/>
      <c r="T22" s="13"/>
      <c r="U22" s="11"/>
      <c r="V22" s="11"/>
      <c r="W22" s="11"/>
      <c r="X22" s="14"/>
      <c r="Y22" s="15"/>
      <c r="Z22" s="13"/>
      <c r="AA22" s="13"/>
      <c r="AB22" s="13"/>
    </row>
    <row r="23" spans="1:28" s="16" customFormat="1" ht="24" customHeight="1">
      <c r="A23" s="150">
        <v>17</v>
      </c>
      <c r="B23" s="157" t="s">
        <v>8</v>
      </c>
      <c r="C23" s="150"/>
      <c r="D23" s="150"/>
      <c r="E23" s="150"/>
      <c r="F23" s="150"/>
      <c r="G23" s="150"/>
      <c r="H23" s="150"/>
      <c r="I23" s="150"/>
      <c r="J23" s="150"/>
      <c r="K23" s="150">
        <v>3</v>
      </c>
      <c r="L23" s="150"/>
      <c r="M23" s="150"/>
      <c r="N23" s="150"/>
      <c r="O23" s="150"/>
      <c r="P23" s="150"/>
      <c r="Q23" s="150"/>
      <c r="R23" s="171" t="s">
        <v>300</v>
      </c>
      <c r="S23" s="7"/>
      <c r="T23" s="13"/>
      <c r="U23" s="11"/>
      <c r="V23" s="11"/>
      <c r="W23" s="11"/>
      <c r="X23" s="14"/>
      <c r="Y23" s="15"/>
      <c r="Z23" s="13"/>
      <c r="AA23" s="13"/>
      <c r="AB23" s="13"/>
    </row>
    <row r="24" spans="1:28" s="16" customFormat="1" ht="24" customHeight="1">
      <c r="A24" s="150">
        <v>18</v>
      </c>
      <c r="B24" s="157" t="s">
        <v>8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 t="s">
        <v>164</v>
      </c>
      <c r="R24" s="171" t="s">
        <v>298</v>
      </c>
      <c r="S24" s="7"/>
      <c r="T24" s="13"/>
      <c r="U24" s="11"/>
      <c r="V24" s="11"/>
      <c r="W24" s="11"/>
      <c r="X24" s="14"/>
      <c r="Y24" s="15"/>
      <c r="Z24" s="13"/>
      <c r="AA24" s="13"/>
      <c r="AB24" s="13"/>
    </row>
    <row r="25" spans="1:28" s="16" customFormat="1" ht="24" customHeight="1">
      <c r="A25" s="150">
        <v>19</v>
      </c>
      <c r="B25" s="157" t="s">
        <v>117</v>
      </c>
      <c r="C25" s="150"/>
      <c r="D25" s="150"/>
      <c r="E25" s="150"/>
      <c r="F25" s="150"/>
      <c r="G25" s="150"/>
      <c r="H25" s="150"/>
      <c r="I25" s="150"/>
      <c r="J25" s="150"/>
      <c r="K25" s="150">
        <v>1</v>
      </c>
      <c r="L25" s="150"/>
      <c r="M25" s="150"/>
      <c r="N25" s="150"/>
      <c r="O25" s="150"/>
      <c r="P25" s="150"/>
      <c r="Q25" s="150">
        <v>3</v>
      </c>
      <c r="R25" s="171" t="s">
        <v>305</v>
      </c>
      <c r="S25" s="7"/>
      <c r="T25" s="13"/>
      <c r="U25" s="11"/>
      <c r="V25" s="11"/>
      <c r="W25" s="11"/>
      <c r="X25" s="14"/>
      <c r="Y25" s="15"/>
      <c r="Z25" s="13"/>
      <c r="AA25" s="13"/>
      <c r="AB25" s="13"/>
    </row>
    <row r="26" spans="1:28" s="16" customFormat="1" ht="24" customHeight="1">
      <c r="A26" s="150">
        <v>20</v>
      </c>
      <c r="B26" s="157" t="s">
        <v>119</v>
      </c>
      <c r="C26" s="150"/>
      <c r="D26" s="150"/>
      <c r="E26" s="150"/>
      <c r="F26" s="150"/>
      <c r="G26" s="150"/>
      <c r="H26" s="150"/>
      <c r="I26" s="150"/>
      <c r="J26" s="150">
        <v>3</v>
      </c>
      <c r="K26" s="150"/>
      <c r="L26" s="150"/>
      <c r="M26" s="150"/>
      <c r="N26" s="150"/>
      <c r="O26" s="150"/>
      <c r="P26" s="150"/>
      <c r="Q26" s="150"/>
      <c r="R26" s="171" t="s">
        <v>300</v>
      </c>
      <c r="S26" s="7"/>
      <c r="T26" s="13"/>
      <c r="U26" s="11"/>
      <c r="V26" s="11"/>
      <c r="W26" s="11"/>
      <c r="X26" s="14"/>
      <c r="Y26" s="15"/>
      <c r="Z26" s="13"/>
      <c r="AA26" s="13"/>
      <c r="AB26" s="13"/>
    </row>
    <row r="27" spans="1:28" s="16" customFormat="1" ht="24" customHeight="1">
      <c r="A27" s="150">
        <v>21</v>
      </c>
      <c r="B27" s="157" t="s">
        <v>121</v>
      </c>
      <c r="C27" s="150">
        <v>3</v>
      </c>
      <c r="D27" s="150"/>
      <c r="E27" s="150"/>
      <c r="F27" s="150"/>
      <c r="G27" s="150"/>
      <c r="H27" s="150"/>
      <c r="I27" s="150"/>
      <c r="J27" s="150"/>
      <c r="K27" s="150"/>
      <c r="L27" s="150"/>
      <c r="M27" s="150">
        <v>3</v>
      </c>
      <c r="N27" s="150"/>
      <c r="O27" s="150"/>
      <c r="P27" s="37"/>
      <c r="Q27" s="37"/>
      <c r="R27" s="171" t="s">
        <v>306</v>
      </c>
      <c r="S27" s="1"/>
      <c r="T27" s="13"/>
      <c r="U27" s="11"/>
      <c r="V27" s="11"/>
      <c r="W27" s="11"/>
      <c r="X27" s="14"/>
      <c r="Y27" s="15"/>
      <c r="Z27" s="13"/>
      <c r="AA27" s="13"/>
      <c r="AB27" s="13"/>
    </row>
    <row r="28" spans="1:28" s="16" customFormat="1" ht="24" customHeight="1">
      <c r="A28" s="150">
        <v>21</v>
      </c>
      <c r="B28" s="157" t="s">
        <v>121</v>
      </c>
      <c r="C28" s="150">
        <v>3</v>
      </c>
      <c r="D28" s="150"/>
      <c r="E28" s="150"/>
      <c r="F28" s="150"/>
      <c r="G28" s="150"/>
      <c r="H28" s="150"/>
      <c r="I28" s="150"/>
      <c r="J28" s="150"/>
      <c r="K28" s="150"/>
      <c r="L28" s="150" t="s">
        <v>164</v>
      </c>
      <c r="M28" s="150"/>
      <c r="N28" s="150"/>
      <c r="O28" s="150">
        <v>3</v>
      </c>
      <c r="P28" s="37"/>
      <c r="Q28" s="37"/>
      <c r="R28" s="171" t="s">
        <v>307</v>
      </c>
      <c r="S28" s="1"/>
      <c r="T28" s="13"/>
      <c r="U28" s="11"/>
      <c r="V28" s="11"/>
      <c r="W28" s="11"/>
      <c r="X28" s="14"/>
      <c r="Y28" s="15"/>
      <c r="Z28" s="13"/>
      <c r="AA28" s="13"/>
      <c r="AB28" s="13"/>
    </row>
    <row r="29" spans="1:28" s="16" customFormat="1" ht="24" customHeight="1">
      <c r="A29" s="150">
        <v>23</v>
      </c>
      <c r="B29" s="157" t="s">
        <v>9</v>
      </c>
      <c r="C29" s="150"/>
      <c r="D29" s="150"/>
      <c r="E29" s="150"/>
      <c r="F29" s="150" t="s">
        <v>164</v>
      </c>
      <c r="G29" s="150"/>
      <c r="H29" s="150" t="s">
        <v>164</v>
      </c>
      <c r="I29" s="150"/>
      <c r="J29" s="150">
        <v>3</v>
      </c>
      <c r="K29" s="150"/>
      <c r="L29" s="150"/>
      <c r="M29" s="150"/>
      <c r="N29" s="150"/>
      <c r="O29" s="150"/>
      <c r="P29" s="150"/>
      <c r="Q29" s="150">
        <v>3</v>
      </c>
      <c r="R29" s="171" t="s">
        <v>308</v>
      </c>
      <c r="S29" s="1"/>
      <c r="T29" s="13"/>
      <c r="U29" s="11"/>
      <c r="V29" s="11"/>
      <c r="W29" s="11"/>
      <c r="X29" s="14"/>
      <c r="Y29" s="15"/>
      <c r="Z29" s="13"/>
      <c r="AA29" s="13"/>
      <c r="AB29" s="13"/>
    </row>
    <row r="30" spans="1:28" s="16" customFormat="1" ht="24" customHeight="1">
      <c r="A30" s="150">
        <v>23.6666666666667</v>
      </c>
      <c r="B30" s="157" t="s">
        <v>46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71">
        <v>0</v>
      </c>
      <c r="S30" s="1"/>
      <c r="T30" s="13"/>
      <c r="U30" s="11"/>
      <c r="V30" s="11"/>
      <c r="W30" s="11"/>
      <c r="X30" s="14"/>
      <c r="Y30" s="15"/>
      <c r="Z30" s="13"/>
      <c r="AA30" s="13"/>
      <c r="AB30" s="13"/>
    </row>
    <row r="31" spans="1:28" s="16" customFormat="1" ht="24" customHeight="1">
      <c r="A31" s="150">
        <v>24.6666666666667</v>
      </c>
      <c r="B31" s="157" t="s">
        <v>126</v>
      </c>
      <c r="C31" s="150"/>
      <c r="D31" s="150"/>
      <c r="E31" s="150"/>
      <c r="F31" s="150"/>
      <c r="G31" s="150"/>
      <c r="H31" s="150" t="s">
        <v>164</v>
      </c>
      <c r="I31" s="150"/>
      <c r="J31" s="150"/>
      <c r="K31" s="150"/>
      <c r="L31" s="150"/>
      <c r="M31" s="150">
        <v>3</v>
      </c>
      <c r="N31" s="150"/>
      <c r="O31" s="150">
        <v>3</v>
      </c>
      <c r="P31" s="150">
        <v>3</v>
      </c>
      <c r="Q31" s="150">
        <v>3</v>
      </c>
      <c r="R31" s="171" t="s">
        <v>301</v>
      </c>
      <c r="S31" s="1"/>
      <c r="T31" s="13"/>
      <c r="U31" s="11"/>
      <c r="V31" s="11"/>
      <c r="W31" s="11"/>
      <c r="X31" s="14"/>
      <c r="Y31" s="15"/>
      <c r="Z31" s="13"/>
      <c r="AA31" s="13"/>
      <c r="AB31" s="13"/>
    </row>
    <row r="32" spans="1:28" s="16" customFormat="1" ht="24" customHeight="1">
      <c r="A32" s="150">
        <v>25.6666666666667</v>
      </c>
      <c r="B32" s="157" t="s">
        <v>128</v>
      </c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37"/>
      <c r="Q32" s="37"/>
      <c r="R32" s="171">
        <v>0</v>
      </c>
      <c r="S32" s="1"/>
      <c r="T32" s="13"/>
      <c r="U32" s="11"/>
      <c r="V32" s="11"/>
      <c r="W32" s="11"/>
      <c r="X32" s="14"/>
      <c r="Y32" s="15"/>
      <c r="Z32" s="13"/>
      <c r="AA32" s="13"/>
      <c r="AB32" s="13"/>
    </row>
    <row r="33" spans="1:35" s="16" customFormat="1" ht="24" customHeight="1">
      <c r="A33" s="150">
        <v>26.6666666666667</v>
      </c>
      <c r="B33" s="157" t="s">
        <v>50</v>
      </c>
      <c r="C33" s="150"/>
      <c r="D33" s="150"/>
      <c r="E33" s="150"/>
      <c r="F33" s="150"/>
      <c r="G33" s="150"/>
      <c r="H33" s="150">
        <v>3</v>
      </c>
      <c r="I33" s="150"/>
      <c r="J33" s="150"/>
      <c r="K33" s="150">
        <v>3</v>
      </c>
      <c r="L33" s="150"/>
      <c r="M33" s="150" t="s">
        <v>164</v>
      </c>
      <c r="N33" s="150"/>
      <c r="O33" s="150"/>
      <c r="P33" s="37"/>
      <c r="Q33" s="37"/>
      <c r="R33" s="171" t="s">
        <v>307</v>
      </c>
      <c r="S33" s="1"/>
      <c r="T33" s="13"/>
      <c r="U33" s="11"/>
      <c r="V33" s="11"/>
      <c r="W33" s="11"/>
      <c r="X33" s="14"/>
      <c r="Y33" s="15"/>
      <c r="Z33" s="13"/>
      <c r="AA33" s="13"/>
      <c r="AB33" s="13"/>
    </row>
    <row r="34" spans="1:35" s="16" customFormat="1" ht="24" customHeight="1">
      <c r="A34" s="150">
        <v>27.6666666666667</v>
      </c>
      <c r="B34" s="157" t="s">
        <v>131</v>
      </c>
      <c r="C34" s="150"/>
      <c r="D34" s="150"/>
      <c r="E34" s="150"/>
      <c r="F34" s="150"/>
      <c r="G34" s="150"/>
      <c r="H34" s="150"/>
      <c r="I34" s="150"/>
      <c r="J34" s="150" t="s">
        <v>164</v>
      </c>
      <c r="K34" s="150"/>
      <c r="L34" s="150"/>
      <c r="M34" s="150"/>
      <c r="N34" s="150"/>
      <c r="O34" s="150"/>
      <c r="P34" s="37"/>
      <c r="Q34" s="37"/>
      <c r="R34" s="171" t="s">
        <v>298</v>
      </c>
      <c r="S34" s="1"/>
      <c r="T34" s="13"/>
      <c r="U34" s="11"/>
      <c r="V34" s="11"/>
      <c r="W34" s="11"/>
      <c r="X34" s="14"/>
      <c r="Y34" s="15"/>
      <c r="Z34" s="13"/>
      <c r="AA34" s="13"/>
      <c r="AB34" s="13"/>
    </row>
    <row r="35" spans="1:35" s="16" customFormat="1" ht="24" customHeight="1">
      <c r="A35" s="150">
        <v>28.6666666666667</v>
      </c>
      <c r="B35" s="157" t="s">
        <v>133</v>
      </c>
      <c r="C35" s="150"/>
      <c r="D35" s="150"/>
      <c r="E35" s="150"/>
      <c r="F35" s="150"/>
      <c r="G35" s="150" t="s">
        <v>164</v>
      </c>
      <c r="H35" s="150"/>
      <c r="I35" s="150"/>
      <c r="J35" s="150"/>
      <c r="K35" s="150"/>
      <c r="L35" s="150" t="s">
        <v>164</v>
      </c>
      <c r="M35" s="150">
        <v>3</v>
      </c>
      <c r="N35" s="150"/>
      <c r="O35" s="150"/>
      <c r="P35" s="37"/>
      <c r="Q35" s="150">
        <v>3</v>
      </c>
      <c r="R35" s="171" t="s">
        <v>308</v>
      </c>
      <c r="S35" s="1"/>
      <c r="T35" s="13"/>
      <c r="U35" s="11"/>
      <c r="V35" s="11"/>
      <c r="W35" s="11"/>
      <c r="X35" s="14"/>
      <c r="Y35" s="15"/>
      <c r="Z35" s="13"/>
      <c r="AA35" s="13"/>
      <c r="AB35" s="13"/>
    </row>
    <row r="36" spans="1:35" s="16" customFormat="1" ht="24" customHeight="1">
      <c r="A36" s="150">
        <v>29.6666666666667</v>
      </c>
      <c r="B36" s="157" t="s">
        <v>18</v>
      </c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37"/>
      <c r="Q36" s="37"/>
      <c r="R36" s="171">
        <v>0</v>
      </c>
      <c r="S36" s="1"/>
      <c r="T36" s="13"/>
      <c r="U36" s="11"/>
      <c r="V36" s="11"/>
      <c r="W36" s="11"/>
      <c r="X36" s="14"/>
      <c r="Y36" s="15"/>
      <c r="Z36" s="13"/>
      <c r="AA36" s="13"/>
      <c r="AB36" s="13"/>
    </row>
    <row r="37" spans="1:35" ht="24" customHeight="1">
      <c r="A37" s="40" t="s">
        <v>292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35"/>
    </row>
    <row r="38" spans="1:35" ht="24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</row>
    <row r="39" spans="1:35" s="16" customFormat="1" ht="18">
      <c r="A39" s="41" t="s">
        <v>81</v>
      </c>
      <c r="B39" s="39" t="s">
        <v>5</v>
      </c>
      <c r="C39" s="41" t="s">
        <v>3</v>
      </c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36"/>
      <c r="R39" s="153" t="s">
        <v>4</v>
      </c>
      <c r="S39" s="149"/>
      <c r="T39" s="13"/>
      <c r="U39" s="14"/>
      <c r="V39" s="14"/>
      <c r="W39" s="14"/>
      <c r="X39" s="15"/>
      <c r="Y39" s="13"/>
      <c r="Z39" s="13"/>
      <c r="AA39" s="13"/>
    </row>
    <row r="40" spans="1:35" s="16" customFormat="1">
      <c r="A40" s="41"/>
      <c r="B40" s="39"/>
      <c r="C40" s="37">
        <v>1</v>
      </c>
      <c r="D40" s="37">
        <v>2</v>
      </c>
      <c r="E40" s="37">
        <v>3</v>
      </c>
      <c r="F40" s="37">
        <v>4</v>
      </c>
      <c r="G40" s="37">
        <v>5</v>
      </c>
      <c r="H40" s="37">
        <v>6</v>
      </c>
      <c r="I40" s="37">
        <v>7</v>
      </c>
      <c r="J40" s="37">
        <v>8</v>
      </c>
      <c r="K40" s="37">
        <v>9</v>
      </c>
      <c r="L40" s="37">
        <v>10</v>
      </c>
      <c r="M40" s="37">
        <v>11</v>
      </c>
      <c r="N40" s="37">
        <v>12</v>
      </c>
      <c r="O40" s="37">
        <v>13</v>
      </c>
      <c r="P40" s="37">
        <v>14</v>
      </c>
      <c r="Q40" s="37">
        <v>15</v>
      </c>
      <c r="R40" s="154"/>
      <c r="S40" s="149"/>
      <c r="T40" s="13"/>
      <c r="U40" s="14"/>
      <c r="V40" s="14"/>
      <c r="W40" s="14"/>
      <c r="X40" s="15"/>
      <c r="Y40" s="13"/>
      <c r="Z40" s="13"/>
      <c r="AA40" s="13"/>
    </row>
    <row r="41" spans="1:35" s="16" customFormat="1">
      <c r="A41" s="41"/>
      <c r="B41" s="39"/>
      <c r="C41" s="39" t="s">
        <v>293</v>
      </c>
      <c r="D41" s="39"/>
      <c r="E41" s="39" t="s">
        <v>294</v>
      </c>
      <c r="F41" s="39"/>
      <c r="G41" s="39"/>
      <c r="H41" s="39"/>
      <c r="I41" s="39" t="s">
        <v>295</v>
      </c>
      <c r="J41" s="39"/>
      <c r="K41" s="39"/>
      <c r="L41" s="39"/>
      <c r="M41" s="39"/>
      <c r="N41" s="39" t="s">
        <v>296</v>
      </c>
      <c r="O41" s="39"/>
      <c r="P41" s="39"/>
      <c r="Q41" s="39"/>
      <c r="R41" s="154"/>
      <c r="S41" s="149"/>
      <c r="T41" s="13"/>
      <c r="U41" s="14"/>
      <c r="V41" s="14"/>
      <c r="W41" s="14"/>
      <c r="X41" s="15"/>
      <c r="Y41" s="13"/>
      <c r="Z41" s="13"/>
      <c r="AA41" s="13"/>
    </row>
    <row r="42" spans="1:35" s="16" customFormat="1" ht="32.25" customHeight="1">
      <c r="A42" s="41"/>
      <c r="B42" s="39"/>
      <c r="C42" s="6">
        <v>20</v>
      </c>
      <c r="D42" s="6">
        <v>27</v>
      </c>
      <c r="E42" s="6">
        <v>3</v>
      </c>
      <c r="F42" s="6">
        <v>10</v>
      </c>
      <c r="G42" s="6">
        <v>17</v>
      </c>
      <c r="H42" s="6">
        <v>24</v>
      </c>
      <c r="I42" s="6">
        <v>1</v>
      </c>
      <c r="J42" s="6">
        <v>8</v>
      </c>
      <c r="K42" s="6">
        <v>15</v>
      </c>
      <c r="L42" s="6">
        <v>22</v>
      </c>
      <c r="M42" s="6">
        <v>29</v>
      </c>
      <c r="N42" s="6">
        <v>5</v>
      </c>
      <c r="O42" s="6">
        <v>12</v>
      </c>
      <c r="P42" s="6">
        <v>19</v>
      </c>
      <c r="Q42" s="25">
        <v>26</v>
      </c>
      <c r="R42" s="155"/>
      <c r="S42" s="149"/>
      <c r="T42" s="13"/>
      <c r="U42" s="14"/>
      <c r="V42" s="14"/>
      <c r="W42" s="14"/>
      <c r="X42" s="15"/>
      <c r="Y42" s="13"/>
      <c r="Z42" s="13"/>
      <c r="AA42" s="13"/>
    </row>
    <row r="43" spans="1:35" s="16" customFormat="1" ht="24" customHeight="1">
      <c r="A43" s="150">
        <v>30.6666666666667</v>
      </c>
      <c r="B43" s="157" t="s">
        <v>163</v>
      </c>
      <c r="C43" s="150">
        <v>3</v>
      </c>
      <c r="D43" s="150"/>
      <c r="E43" s="150"/>
      <c r="F43" s="150"/>
      <c r="G43" s="150"/>
      <c r="H43" s="150"/>
      <c r="I43" s="150"/>
      <c r="J43" s="150"/>
      <c r="K43" s="150"/>
      <c r="L43" s="150"/>
      <c r="M43" s="150">
        <v>3</v>
      </c>
      <c r="N43" s="150"/>
      <c r="O43" s="150"/>
      <c r="P43" s="37"/>
      <c r="Q43" s="37"/>
      <c r="R43" s="37" t="s">
        <v>300</v>
      </c>
      <c r="T43" s="13"/>
      <c r="U43" s="11"/>
      <c r="V43" s="11"/>
      <c r="W43" s="11"/>
      <c r="X43" s="14"/>
      <c r="Y43" s="15"/>
      <c r="Z43" s="13"/>
      <c r="AA43" s="13"/>
      <c r="AB43" s="13"/>
    </row>
    <row r="44" spans="1:35" s="16" customFormat="1" ht="24" customHeight="1">
      <c r="A44" s="150">
        <v>31.6666666666667</v>
      </c>
      <c r="B44" s="157" t="s">
        <v>136</v>
      </c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37"/>
      <c r="Q44" s="37"/>
      <c r="R44" s="171">
        <v>0</v>
      </c>
      <c r="T44" s="13"/>
      <c r="U44" s="13"/>
      <c r="V44" s="14"/>
      <c r="W44" s="14"/>
      <c r="X44" s="14"/>
      <c r="Y44" s="15"/>
      <c r="Z44" s="13"/>
      <c r="AA44" s="13"/>
      <c r="AB44" s="13"/>
    </row>
    <row r="45" spans="1:35" s="16" customFormat="1" ht="24" customHeight="1">
      <c r="A45" s="150">
        <v>32.6666666666667</v>
      </c>
      <c r="B45" s="157" t="s">
        <v>138</v>
      </c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>
        <v>3</v>
      </c>
      <c r="P45" s="37"/>
      <c r="Q45" s="37"/>
      <c r="R45" s="171" t="s">
        <v>300</v>
      </c>
      <c r="T45" s="13"/>
      <c r="U45" s="13"/>
      <c r="V45" s="14"/>
      <c r="W45" s="14"/>
      <c r="X45" s="14"/>
      <c r="Y45" s="15"/>
      <c r="Z45" s="13"/>
      <c r="AA45" s="13"/>
      <c r="AB45" s="13"/>
    </row>
    <row r="46" spans="1:35" s="16" customFormat="1" ht="24" customHeight="1">
      <c r="A46" s="150">
        <v>33.6666666666667</v>
      </c>
      <c r="B46" s="157" t="s">
        <v>57</v>
      </c>
      <c r="C46" s="150"/>
      <c r="D46" s="150"/>
      <c r="E46" s="150"/>
      <c r="F46" s="150"/>
      <c r="G46" s="150"/>
      <c r="H46" s="150" t="s">
        <v>164</v>
      </c>
      <c r="I46" s="150"/>
      <c r="J46" s="150">
        <v>3</v>
      </c>
      <c r="K46" s="150"/>
      <c r="L46" s="150"/>
      <c r="M46" s="150">
        <v>3</v>
      </c>
      <c r="N46" s="150"/>
      <c r="O46" s="150"/>
      <c r="P46" s="150"/>
      <c r="Q46" s="150">
        <v>3</v>
      </c>
      <c r="R46" s="171" t="s">
        <v>309</v>
      </c>
      <c r="T46" s="13"/>
      <c r="U46" s="13"/>
      <c r="V46" s="14"/>
      <c r="W46" s="14"/>
      <c r="X46" s="14"/>
      <c r="Y46" s="15"/>
      <c r="Z46" s="13"/>
      <c r="AA46" s="13"/>
      <c r="AB46" s="13"/>
    </row>
    <row r="47" spans="1:35" s="16" customFormat="1" ht="24" customHeight="1">
      <c r="A47" s="150">
        <v>34.6666666666667</v>
      </c>
      <c r="B47" s="157" t="s">
        <v>57</v>
      </c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71">
        <v>0</v>
      </c>
      <c r="T47" s="13"/>
      <c r="U47" s="13"/>
      <c r="V47" s="14"/>
      <c r="W47" s="14"/>
      <c r="X47" s="14"/>
      <c r="Y47" s="15"/>
      <c r="Z47" s="13"/>
      <c r="AA47" s="13"/>
      <c r="AB47" s="13"/>
      <c r="AC47" s="13"/>
      <c r="AD47" s="14"/>
      <c r="AE47" s="14"/>
      <c r="AF47" s="15"/>
      <c r="AG47" s="13"/>
      <c r="AH47" s="13"/>
      <c r="AI47" s="13"/>
    </row>
    <row r="48" spans="1:35" s="16" customFormat="1" ht="24" customHeight="1">
      <c r="A48" s="150">
        <v>35.6666666666667</v>
      </c>
      <c r="B48" s="157" t="s">
        <v>141</v>
      </c>
      <c r="C48" s="150"/>
      <c r="D48" s="150"/>
      <c r="E48" s="150"/>
      <c r="F48" s="150"/>
      <c r="G48" s="150"/>
      <c r="H48" s="150"/>
      <c r="I48" s="150"/>
      <c r="J48" s="150"/>
      <c r="K48" s="150"/>
      <c r="L48" s="150" t="s">
        <v>164</v>
      </c>
      <c r="M48" s="150"/>
      <c r="N48" s="150"/>
      <c r="O48" s="150"/>
      <c r="P48" s="150"/>
      <c r="Q48" s="150"/>
      <c r="R48" s="171" t="s">
        <v>298</v>
      </c>
      <c r="T48" s="13"/>
      <c r="U48" s="13"/>
      <c r="V48" s="14"/>
      <c r="W48" s="14"/>
      <c r="X48" s="14"/>
      <c r="Y48" s="15"/>
      <c r="Z48" s="13"/>
      <c r="AA48" s="13"/>
      <c r="AB48" s="13"/>
      <c r="AC48" s="13"/>
      <c r="AD48" s="14"/>
      <c r="AE48" s="14"/>
      <c r="AF48" s="15"/>
      <c r="AG48" s="13"/>
      <c r="AH48" s="13"/>
      <c r="AI48" s="13"/>
    </row>
    <row r="49" spans="1:35" s="16" customFormat="1" ht="24" customHeight="1">
      <c r="A49" s="150">
        <v>36.6666666666667</v>
      </c>
      <c r="B49" s="157" t="s">
        <v>10</v>
      </c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71">
        <v>0</v>
      </c>
      <c r="T49" s="13"/>
      <c r="U49" s="13"/>
      <c r="V49" s="14"/>
      <c r="W49" s="14"/>
      <c r="X49" s="14"/>
      <c r="Y49" s="15"/>
      <c r="Z49" s="13"/>
      <c r="AA49" s="13"/>
      <c r="AB49" s="13"/>
      <c r="AC49" s="13"/>
      <c r="AD49" s="14"/>
      <c r="AE49" s="14"/>
      <c r="AF49" s="15"/>
      <c r="AG49" s="13"/>
      <c r="AH49" s="13"/>
      <c r="AI49" s="13"/>
    </row>
    <row r="50" spans="1:35" s="16" customFormat="1" ht="24" customHeight="1">
      <c r="A50" s="150">
        <v>37.6666666666667</v>
      </c>
      <c r="B50" s="157" t="s">
        <v>11</v>
      </c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>
        <v>3</v>
      </c>
      <c r="N50" s="150"/>
      <c r="O50" s="150"/>
      <c r="P50" s="150"/>
      <c r="Q50" s="150">
        <v>3</v>
      </c>
      <c r="R50" s="171" t="s">
        <v>306</v>
      </c>
      <c r="T50" s="13"/>
      <c r="U50" s="13"/>
      <c r="V50" s="14"/>
      <c r="W50" s="14"/>
      <c r="X50" s="14"/>
      <c r="Y50" s="15"/>
      <c r="Z50" s="13"/>
      <c r="AA50" s="13"/>
      <c r="AB50" s="13"/>
      <c r="AC50" s="13"/>
      <c r="AD50" s="14"/>
      <c r="AE50" s="14"/>
      <c r="AF50" s="15"/>
      <c r="AG50" s="13"/>
      <c r="AH50" s="13"/>
      <c r="AI50" s="13"/>
    </row>
    <row r="51" spans="1:35" s="16" customFormat="1" ht="24" customHeight="1">
      <c r="A51" s="150">
        <v>38.6666666666667</v>
      </c>
      <c r="B51" s="157" t="s">
        <v>16</v>
      </c>
      <c r="C51" s="150"/>
      <c r="D51" s="150"/>
      <c r="E51" s="150" t="s">
        <v>164</v>
      </c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71" t="s">
        <v>298</v>
      </c>
      <c r="T51" s="13"/>
      <c r="U51" s="13"/>
      <c r="V51" s="14"/>
      <c r="W51" s="14"/>
      <c r="X51" s="14"/>
      <c r="Y51" s="15"/>
      <c r="Z51" s="13"/>
      <c r="AA51" s="13"/>
      <c r="AB51" s="13"/>
      <c r="AC51" s="13"/>
      <c r="AD51" s="14"/>
      <c r="AE51" s="14"/>
      <c r="AF51" s="15"/>
      <c r="AG51" s="13"/>
      <c r="AH51" s="13"/>
      <c r="AI51" s="13"/>
    </row>
    <row r="52" spans="1:35" s="16" customFormat="1" ht="24" customHeight="1">
      <c r="A52" s="150">
        <v>39.6666666666667</v>
      </c>
      <c r="B52" s="157" t="s">
        <v>86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>
        <v>3</v>
      </c>
      <c r="R52" s="171" t="s">
        <v>300</v>
      </c>
      <c r="T52" s="13"/>
      <c r="U52" s="13"/>
      <c r="V52" s="14"/>
      <c r="W52" s="14"/>
      <c r="X52" s="14"/>
      <c r="Y52" s="15"/>
      <c r="Z52" s="13"/>
      <c r="AA52" s="13"/>
      <c r="AB52" s="13"/>
      <c r="AC52" s="13"/>
      <c r="AD52" s="14"/>
      <c r="AE52" s="14"/>
      <c r="AF52" s="15"/>
      <c r="AG52" s="13"/>
      <c r="AH52" s="13"/>
      <c r="AI52" s="13"/>
    </row>
    <row r="53" spans="1:35" s="16" customFormat="1" ht="24" customHeight="1">
      <c r="A53" s="150">
        <v>41</v>
      </c>
      <c r="B53" s="168" t="s">
        <v>146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>
        <v>3</v>
      </c>
      <c r="N53" s="150"/>
      <c r="O53" s="150"/>
      <c r="P53" s="150"/>
      <c r="Q53" s="150"/>
      <c r="R53" s="171" t="s">
        <v>300</v>
      </c>
      <c r="T53" s="13"/>
      <c r="U53" s="13"/>
      <c r="V53" s="14"/>
      <c r="W53" s="14"/>
      <c r="X53" s="14"/>
      <c r="Y53" s="15"/>
      <c r="Z53" s="13"/>
      <c r="AA53" s="13"/>
      <c r="AB53" s="13"/>
      <c r="AC53" s="13"/>
      <c r="AD53" s="14"/>
      <c r="AE53" s="14"/>
      <c r="AF53" s="15"/>
      <c r="AG53" s="13"/>
      <c r="AH53" s="13"/>
      <c r="AI53" s="13"/>
    </row>
    <row r="54" spans="1:35" s="16" customFormat="1" ht="24" customHeight="1">
      <c r="A54" s="150">
        <v>42</v>
      </c>
      <c r="B54" s="157" t="s">
        <v>19</v>
      </c>
      <c r="C54" s="150">
        <v>3</v>
      </c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71" t="s">
        <v>300</v>
      </c>
      <c r="T54" s="13"/>
      <c r="U54" s="13"/>
      <c r="V54" s="14"/>
      <c r="W54" s="14"/>
      <c r="X54" s="14"/>
      <c r="Y54" s="15"/>
      <c r="Z54" s="13"/>
      <c r="AA54" s="13"/>
      <c r="AB54" s="13"/>
      <c r="AC54" s="13"/>
      <c r="AD54" s="14"/>
      <c r="AE54" s="14"/>
      <c r="AF54" s="15"/>
      <c r="AG54" s="13"/>
      <c r="AH54" s="13"/>
      <c r="AI54" s="13"/>
    </row>
    <row r="55" spans="1:35" s="16" customFormat="1" ht="24" customHeight="1">
      <c r="A55" s="150">
        <v>43</v>
      </c>
      <c r="B55" s="157" t="s">
        <v>69</v>
      </c>
      <c r="C55" s="150"/>
      <c r="D55" s="150"/>
      <c r="E55" s="150"/>
      <c r="F55" s="150"/>
      <c r="G55" s="150">
        <v>3</v>
      </c>
      <c r="H55" s="150"/>
      <c r="I55" s="150"/>
      <c r="J55" s="150"/>
      <c r="K55" s="150"/>
      <c r="L55" s="150"/>
      <c r="M55" s="150">
        <v>3</v>
      </c>
      <c r="N55" s="150"/>
      <c r="O55" s="150"/>
      <c r="P55" s="150"/>
      <c r="Q55" s="150">
        <v>3</v>
      </c>
      <c r="R55" s="171" t="s">
        <v>310</v>
      </c>
      <c r="T55" s="13"/>
      <c r="U55" s="13"/>
      <c r="V55" s="14"/>
      <c r="W55" s="14"/>
      <c r="X55" s="14"/>
      <c r="Y55" s="15"/>
      <c r="Z55" s="13"/>
      <c r="AA55" s="13"/>
      <c r="AB55" s="13"/>
      <c r="AC55" s="13"/>
      <c r="AD55" s="14"/>
      <c r="AE55" s="14"/>
      <c r="AF55" s="15"/>
      <c r="AG55" s="13"/>
      <c r="AH55" s="13"/>
      <c r="AI55" s="13"/>
    </row>
    <row r="56" spans="1:35" s="16" customFormat="1" ht="24" customHeight="1">
      <c r="A56" s="150">
        <v>44</v>
      </c>
      <c r="B56" s="157" t="s">
        <v>69</v>
      </c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 t="s">
        <v>164</v>
      </c>
      <c r="O56" s="150"/>
      <c r="P56" s="150"/>
      <c r="Q56" s="150"/>
      <c r="R56" s="171" t="s">
        <v>298</v>
      </c>
      <c r="T56" s="13"/>
      <c r="U56" s="13"/>
      <c r="V56" s="14"/>
      <c r="W56" s="14"/>
      <c r="X56" s="14"/>
      <c r="Y56" s="15"/>
      <c r="Z56" s="13"/>
      <c r="AA56" s="13"/>
      <c r="AB56" s="13"/>
      <c r="AC56" s="13"/>
      <c r="AD56" s="14"/>
      <c r="AE56" s="14"/>
      <c r="AF56" s="15"/>
      <c r="AG56" s="13"/>
      <c r="AH56" s="13"/>
      <c r="AI56" s="13"/>
    </row>
    <row r="57" spans="1:35" s="16" customFormat="1" ht="24" customHeight="1">
      <c r="A57" s="150">
        <v>45</v>
      </c>
      <c r="B57" s="157" t="s">
        <v>87</v>
      </c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71">
        <v>0</v>
      </c>
      <c r="T57" s="13"/>
      <c r="U57" s="13"/>
      <c r="V57" s="14"/>
      <c r="W57" s="14"/>
      <c r="X57" s="14"/>
      <c r="Y57" s="15"/>
      <c r="Z57" s="13"/>
      <c r="AA57" s="13"/>
      <c r="AB57" s="13"/>
      <c r="AC57" s="13"/>
      <c r="AD57" s="14"/>
      <c r="AE57" s="14"/>
      <c r="AF57" s="15"/>
      <c r="AG57" s="13"/>
      <c r="AH57" s="13"/>
      <c r="AI57" s="13"/>
    </row>
    <row r="58" spans="1:35" s="16" customFormat="1" ht="24" customHeight="1">
      <c r="A58" s="150">
        <v>46</v>
      </c>
      <c r="B58" s="157" t="s">
        <v>149</v>
      </c>
      <c r="C58" s="150"/>
      <c r="D58" s="150"/>
      <c r="E58" s="150">
        <v>3</v>
      </c>
      <c r="F58" s="150"/>
      <c r="G58" s="150"/>
      <c r="H58" s="150"/>
      <c r="I58" s="150"/>
      <c r="J58" s="150">
        <v>3</v>
      </c>
      <c r="K58" s="150"/>
      <c r="L58" s="150"/>
      <c r="M58" s="150"/>
      <c r="N58" s="150"/>
      <c r="O58" s="150"/>
      <c r="P58" s="150" t="s">
        <v>164</v>
      </c>
      <c r="Q58" s="150"/>
      <c r="R58" s="171" t="s">
        <v>307</v>
      </c>
      <c r="T58" s="13"/>
      <c r="U58" s="13"/>
      <c r="V58" s="14"/>
      <c r="W58" s="14"/>
      <c r="X58" s="14"/>
      <c r="Y58" s="15"/>
      <c r="Z58" s="13"/>
      <c r="AA58" s="13"/>
      <c r="AB58" s="13"/>
      <c r="AC58" s="13"/>
      <c r="AD58" s="14"/>
      <c r="AE58" s="14"/>
      <c r="AF58" s="15"/>
      <c r="AG58" s="13"/>
      <c r="AH58" s="13"/>
      <c r="AI58" s="13"/>
    </row>
    <row r="59" spans="1:35" s="16" customFormat="1" ht="24" customHeight="1">
      <c r="A59" s="150">
        <v>47</v>
      </c>
      <c r="B59" s="157" t="s">
        <v>89</v>
      </c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71">
        <v>0</v>
      </c>
      <c r="T59" s="13"/>
      <c r="U59" s="13"/>
      <c r="V59" s="14"/>
      <c r="W59" s="14"/>
      <c r="X59" s="14"/>
      <c r="Y59" s="15"/>
      <c r="Z59" s="13"/>
      <c r="AA59" s="13"/>
      <c r="AB59" s="13"/>
      <c r="AC59" s="13"/>
      <c r="AD59" s="14"/>
      <c r="AE59" s="14"/>
      <c r="AF59" s="15"/>
      <c r="AG59" s="13"/>
      <c r="AH59" s="13"/>
      <c r="AI59" s="13"/>
    </row>
    <row r="60" spans="1:35" s="16" customFormat="1" ht="24" customHeight="1">
      <c r="A60" s="150">
        <v>48</v>
      </c>
      <c r="B60" s="168" t="s">
        <v>150</v>
      </c>
      <c r="C60" s="150"/>
      <c r="D60" s="150"/>
      <c r="E60" s="150"/>
      <c r="F60" s="150"/>
      <c r="G60" s="150"/>
      <c r="H60" s="150"/>
      <c r="I60" s="150"/>
      <c r="J60" s="150">
        <v>3</v>
      </c>
      <c r="K60" s="150"/>
      <c r="L60" s="150"/>
      <c r="M60" s="150" t="s">
        <v>164</v>
      </c>
      <c r="N60" s="150"/>
      <c r="O60" s="150">
        <v>3</v>
      </c>
      <c r="P60" s="150"/>
      <c r="Q60" s="150">
        <v>3</v>
      </c>
      <c r="R60" s="171" t="s">
        <v>309</v>
      </c>
      <c r="T60" s="13"/>
      <c r="U60" s="13"/>
      <c r="V60" s="14"/>
      <c r="W60" s="14"/>
      <c r="X60" s="14"/>
      <c r="Y60" s="15"/>
      <c r="Z60" s="13"/>
      <c r="AA60" s="13"/>
      <c r="AB60" s="13"/>
      <c r="AC60" s="13"/>
      <c r="AD60" s="14"/>
      <c r="AE60" s="14"/>
      <c r="AF60" s="15"/>
      <c r="AG60" s="13"/>
      <c r="AH60" s="13"/>
      <c r="AI60" s="13"/>
    </row>
    <row r="61" spans="1:35" s="16" customFormat="1" ht="24" customHeight="1">
      <c r="A61" s="150">
        <v>49</v>
      </c>
      <c r="B61" s="168" t="s">
        <v>153</v>
      </c>
      <c r="C61" s="150"/>
      <c r="D61" s="150"/>
      <c r="E61" s="150"/>
      <c r="F61" s="150">
        <v>3</v>
      </c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71" t="s">
        <v>300</v>
      </c>
      <c r="T61" s="13"/>
      <c r="U61" s="13"/>
      <c r="V61" s="14"/>
      <c r="W61" s="14"/>
      <c r="X61" s="14"/>
      <c r="Y61" s="15"/>
      <c r="Z61" s="13"/>
      <c r="AA61" s="13"/>
      <c r="AB61" s="13"/>
      <c r="AC61" s="13"/>
      <c r="AD61" s="14"/>
      <c r="AE61" s="14"/>
      <c r="AF61" s="15"/>
      <c r="AG61" s="13"/>
      <c r="AH61" s="13"/>
      <c r="AI61" s="13"/>
    </row>
    <row r="62" spans="1:35" s="16" customFormat="1" ht="24" customHeight="1">
      <c r="A62" s="150">
        <v>50</v>
      </c>
      <c r="B62" s="157" t="s">
        <v>20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 t="s">
        <v>164</v>
      </c>
      <c r="O62" s="150"/>
      <c r="P62" s="150"/>
      <c r="Q62" s="150">
        <v>3</v>
      </c>
      <c r="R62" s="171" t="s">
        <v>311</v>
      </c>
      <c r="T62" s="13"/>
      <c r="U62" s="13"/>
      <c r="V62" s="14"/>
      <c r="W62" s="14"/>
      <c r="X62" s="14"/>
      <c r="Y62" s="15"/>
      <c r="Z62" s="13"/>
      <c r="AA62" s="13"/>
      <c r="AB62" s="13"/>
      <c r="AC62" s="13"/>
      <c r="AD62" s="14"/>
      <c r="AE62" s="14"/>
      <c r="AF62" s="15"/>
      <c r="AG62" s="13"/>
      <c r="AH62" s="13"/>
      <c r="AI62" s="13"/>
    </row>
    <row r="63" spans="1:35" s="16" customFormat="1" ht="24" customHeight="1">
      <c r="A63" s="150">
        <v>51</v>
      </c>
      <c r="B63" s="157" t="s">
        <v>20</v>
      </c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 t="s">
        <v>164</v>
      </c>
      <c r="P63" s="37"/>
      <c r="Q63" s="37"/>
      <c r="R63" s="171" t="s">
        <v>298</v>
      </c>
      <c r="T63" s="13"/>
      <c r="U63" s="13"/>
      <c r="V63" s="14"/>
      <c r="W63" s="14"/>
      <c r="X63" s="14"/>
      <c r="Y63" s="15"/>
      <c r="Z63" s="13"/>
      <c r="AA63" s="13"/>
      <c r="AB63" s="13"/>
      <c r="AC63" s="13"/>
      <c r="AD63" s="14"/>
      <c r="AE63" s="14"/>
      <c r="AF63" s="15"/>
      <c r="AG63" s="13"/>
      <c r="AH63" s="13"/>
      <c r="AI63" s="13"/>
    </row>
    <row r="64" spans="1:35" s="16" customFormat="1" ht="24" customHeight="1">
      <c r="A64" s="150">
        <v>52</v>
      </c>
      <c r="B64" s="157" t="s">
        <v>20</v>
      </c>
      <c r="C64" s="150">
        <v>3</v>
      </c>
      <c r="D64" s="150">
        <v>3</v>
      </c>
      <c r="E64" s="150"/>
      <c r="F64" s="150"/>
      <c r="G64" s="150"/>
      <c r="H64" s="150"/>
      <c r="I64" s="150">
        <v>3</v>
      </c>
      <c r="J64" s="150">
        <v>3</v>
      </c>
      <c r="K64" s="150"/>
      <c r="L64" s="150" t="s">
        <v>164</v>
      </c>
      <c r="M64" s="150"/>
      <c r="N64" s="150"/>
      <c r="O64" s="150"/>
      <c r="P64" s="37"/>
      <c r="Q64" s="37"/>
      <c r="R64" s="171" t="s">
        <v>301</v>
      </c>
      <c r="T64" s="13"/>
      <c r="U64" s="14"/>
      <c r="V64" s="14"/>
      <c r="W64" s="14"/>
      <c r="X64" s="15"/>
      <c r="Y64" s="13"/>
      <c r="Z64" s="13"/>
      <c r="AA64" s="13"/>
      <c r="AC64" s="13"/>
      <c r="AD64" s="14"/>
      <c r="AE64" s="14"/>
      <c r="AF64" s="15"/>
      <c r="AG64" s="13"/>
      <c r="AH64" s="13"/>
      <c r="AI64" s="13"/>
    </row>
    <row r="65" spans="1:35" s="16" customFormat="1" ht="24" customHeight="1">
      <c r="A65" s="150">
        <v>53</v>
      </c>
      <c r="B65" s="157" t="s">
        <v>158</v>
      </c>
      <c r="C65" s="150"/>
      <c r="D65" s="150"/>
      <c r="E65" s="150"/>
      <c r="F65" s="150"/>
      <c r="G65" s="150"/>
      <c r="H65" s="150"/>
      <c r="I65" s="150"/>
      <c r="J65" s="150"/>
      <c r="K65" s="150" t="s">
        <v>164</v>
      </c>
      <c r="L65" s="150" t="s">
        <v>164</v>
      </c>
      <c r="M65" s="150"/>
      <c r="N65" s="150"/>
      <c r="O65" s="150" t="s">
        <v>164</v>
      </c>
      <c r="P65" s="37"/>
      <c r="Q65" s="37"/>
      <c r="R65" s="171" t="s">
        <v>302</v>
      </c>
      <c r="T65" s="13"/>
      <c r="U65" s="14"/>
      <c r="V65" s="14"/>
      <c r="W65" s="14"/>
      <c r="X65" s="15"/>
      <c r="Y65" s="13"/>
      <c r="Z65" s="13"/>
      <c r="AA65" s="13"/>
      <c r="AC65" s="13"/>
      <c r="AD65" s="14"/>
      <c r="AE65" s="14"/>
      <c r="AF65" s="15"/>
      <c r="AG65" s="13"/>
      <c r="AH65" s="13"/>
      <c r="AI65" s="13"/>
    </row>
    <row r="66" spans="1:35" s="16" customFormat="1" ht="24" customHeight="1">
      <c r="A66" s="150">
        <v>54</v>
      </c>
      <c r="B66" s="157" t="s">
        <v>77</v>
      </c>
      <c r="C66" s="150"/>
      <c r="D66" s="150"/>
      <c r="E66" s="150" t="s">
        <v>164</v>
      </c>
      <c r="F66" s="150" t="s">
        <v>164</v>
      </c>
      <c r="G66" s="150"/>
      <c r="H66" s="150">
        <v>3</v>
      </c>
      <c r="I66" s="150"/>
      <c r="J66" s="150"/>
      <c r="K66" s="150">
        <v>3</v>
      </c>
      <c r="L66" s="150"/>
      <c r="M66" s="150" t="s">
        <v>164</v>
      </c>
      <c r="N66" s="150">
        <v>3</v>
      </c>
      <c r="O66" s="150">
        <v>3</v>
      </c>
      <c r="P66" s="150"/>
      <c r="Q66" s="150">
        <v>3</v>
      </c>
      <c r="R66" s="171" t="s">
        <v>312</v>
      </c>
      <c r="T66" s="13"/>
      <c r="U66" s="14"/>
      <c r="V66" s="14"/>
      <c r="W66" s="14"/>
      <c r="X66" s="15"/>
      <c r="Y66" s="13"/>
      <c r="Z66" s="13"/>
      <c r="AA66" s="13"/>
      <c r="AC66" s="13"/>
      <c r="AD66" s="14"/>
      <c r="AE66" s="14"/>
      <c r="AF66" s="15"/>
      <c r="AG66" s="13"/>
      <c r="AH66" s="13"/>
      <c r="AI66" s="13"/>
    </row>
    <row r="67" spans="1:35" s="16" customFormat="1" ht="24" customHeight="1">
      <c r="A67" s="150">
        <v>55</v>
      </c>
      <c r="B67" s="157" t="s">
        <v>45</v>
      </c>
      <c r="C67" s="150"/>
      <c r="D67" s="150"/>
      <c r="E67" s="150"/>
      <c r="F67" s="150"/>
      <c r="G67" s="150"/>
      <c r="H67" s="150"/>
      <c r="I67" s="150"/>
      <c r="J67" s="150"/>
      <c r="K67" s="150" t="s">
        <v>164</v>
      </c>
      <c r="L67" s="150"/>
      <c r="M67" s="150"/>
      <c r="N67" s="150"/>
      <c r="O67" s="150"/>
      <c r="P67" s="150"/>
      <c r="Q67" s="150">
        <v>3</v>
      </c>
      <c r="R67" s="37" t="s">
        <v>311</v>
      </c>
      <c r="T67" s="13"/>
      <c r="U67" s="14"/>
      <c r="V67" s="14"/>
      <c r="W67" s="14"/>
      <c r="X67" s="15"/>
      <c r="Y67" s="13"/>
      <c r="Z67" s="13"/>
      <c r="AA67" s="13"/>
      <c r="AC67" s="13"/>
      <c r="AD67" s="14"/>
      <c r="AE67" s="14"/>
      <c r="AF67" s="15"/>
      <c r="AG67" s="13"/>
      <c r="AH67" s="13"/>
      <c r="AI67" s="13"/>
    </row>
    <row r="68" spans="1:35" s="29" customFormat="1" ht="24" customHeight="1">
      <c r="A68" s="1">
        <v>56</v>
      </c>
      <c r="B68" s="157" t="s">
        <v>162</v>
      </c>
      <c r="C68" s="150"/>
      <c r="D68" s="150"/>
      <c r="E68" s="150"/>
      <c r="F68" s="150"/>
      <c r="G68" s="150" t="s">
        <v>164</v>
      </c>
      <c r="H68" s="150"/>
      <c r="I68" s="150"/>
      <c r="J68" s="150">
        <v>3</v>
      </c>
      <c r="K68" s="150">
        <v>3</v>
      </c>
      <c r="L68" s="150"/>
      <c r="M68" s="150"/>
      <c r="N68" s="150"/>
      <c r="O68" s="150"/>
      <c r="P68" s="150">
        <v>3</v>
      </c>
      <c r="Q68" s="150"/>
      <c r="R68" s="37" t="s">
        <v>309</v>
      </c>
      <c r="T68" s="1"/>
      <c r="U68" s="26"/>
      <c r="V68" s="26"/>
      <c r="W68" s="26"/>
      <c r="X68" s="26"/>
      <c r="Y68" s="1"/>
      <c r="Z68" s="1"/>
      <c r="AA68" s="1"/>
      <c r="AC68" s="1"/>
      <c r="AD68" s="26"/>
      <c r="AE68" s="26"/>
      <c r="AF68" s="26"/>
      <c r="AG68" s="1"/>
      <c r="AH68" s="1"/>
      <c r="AI68" s="1"/>
    </row>
    <row r="69" spans="1:35" s="159" customFormat="1" ht="24" customHeight="1">
      <c r="A69" s="132">
        <v>57</v>
      </c>
      <c r="B69" s="158" t="s">
        <v>165</v>
      </c>
      <c r="C69" s="161">
        <v>3</v>
      </c>
      <c r="D69" s="161">
        <v>3</v>
      </c>
      <c r="E69" s="161"/>
      <c r="F69" s="161"/>
      <c r="G69" s="161">
        <v>3</v>
      </c>
      <c r="H69" s="161"/>
      <c r="I69" s="161"/>
      <c r="J69" s="161"/>
      <c r="K69" s="161"/>
      <c r="L69" s="161"/>
      <c r="M69" s="161" t="s">
        <v>164</v>
      </c>
      <c r="N69" s="161"/>
      <c r="O69" s="161"/>
      <c r="P69" s="160"/>
      <c r="Q69" s="160"/>
      <c r="R69" s="160" t="s">
        <v>309</v>
      </c>
      <c r="T69" s="132"/>
      <c r="U69" s="135"/>
      <c r="V69" s="135"/>
      <c r="W69" s="135"/>
      <c r="X69" s="135"/>
      <c r="Y69" s="132"/>
      <c r="Z69" s="132"/>
      <c r="AA69" s="132"/>
      <c r="AC69" s="132"/>
      <c r="AD69" s="135"/>
      <c r="AE69" s="135"/>
      <c r="AF69" s="135"/>
      <c r="AG69" s="132"/>
      <c r="AH69" s="132"/>
      <c r="AI69" s="132"/>
    </row>
    <row r="70" spans="1:35" s="159" customFormat="1" ht="24" customHeight="1">
      <c r="A70" s="132">
        <v>58</v>
      </c>
      <c r="B70" s="158" t="s">
        <v>166</v>
      </c>
      <c r="C70" s="161">
        <v>3</v>
      </c>
      <c r="D70" s="161">
        <v>3</v>
      </c>
      <c r="E70" s="161"/>
      <c r="F70" s="161"/>
      <c r="G70" s="161"/>
      <c r="H70" s="161"/>
      <c r="I70" s="161"/>
      <c r="J70" s="161"/>
      <c r="K70" s="161"/>
      <c r="L70" s="161"/>
      <c r="M70" s="161" t="s">
        <v>164</v>
      </c>
      <c r="N70" s="161" t="s">
        <v>164</v>
      </c>
      <c r="O70" s="161"/>
      <c r="P70" s="160"/>
      <c r="Q70" s="160"/>
      <c r="R70" s="160" t="s">
        <v>308</v>
      </c>
      <c r="S70" s="135"/>
      <c r="T70" s="132"/>
      <c r="U70" s="135"/>
      <c r="V70" s="135"/>
      <c r="W70" s="135"/>
      <c r="X70" s="135"/>
      <c r="Y70" s="132"/>
      <c r="Z70" s="132"/>
      <c r="AA70" s="132"/>
      <c r="AC70" s="132"/>
      <c r="AD70" s="135"/>
      <c r="AE70" s="135"/>
      <c r="AF70" s="135"/>
      <c r="AG70" s="132"/>
      <c r="AH70" s="132"/>
      <c r="AI70" s="132"/>
    </row>
    <row r="71" spans="1:35" s="159" customFormat="1" ht="24" customHeight="1">
      <c r="A71" s="132">
        <v>59</v>
      </c>
      <c r="B71" s="158" t="s">
        <v>170</v>
      </c>
      <c r="C71" s="161"/>
      <c r="D71" s="161"/>
      <c r="E71" s="161"/>
      <c r="F71" s="161"/>
      <c r="G71" s="161"/>
      <c r="H71" s="161"/>
      <c r="I71" s="161"/>
      <c r="J71" s="161"/>
      <c r="K71" s="161"/>
      <c r="L71" s="161" t="s">
        <v>164</v>
      </c>
      <c r="M71" s="161" t="s">
        <v>164</v>
      </c>
      <c r="N71" s="161">
        <v>3</v>
      </c>
      <c r="O71" s="161"/>
      <c r="P71" s="160"/>
      <c r="Q71" s="160"/>
      <c r="R71" s="160" t="s">
        <v>313</v>
      </c>
      <c r="S71" s="135"/>
      <c r="T71" s="132"/>
      <c r="U71" s="135"/>
      <c r="V71" s="135"/>
      <c r="W71" s="135"/>
      <c r="X71" s="135"/>
      <c r="Y71" s="132"/>
      <c r="Z71" s="132"/>
      <c r="AA71" s="132"/>
      <c r="AC71" s="132"/>
      <c r="AD71" s="135"/>
      <c r="AE71" s="135"/>
      <c r="AF71" s="135"/>
      <c r="AG71" s="132"/>
      <c r="AH71" s="132"/>
      <c r="AI71" s="132"/>
    </row>
    <row r="72" spans="1:35" s="159" customFormat="1" ht="24" customHeight="1">
      <c r="A72" s="132">
        <v>60</v>
      </c>
      <c r="B72" s="158" t="s">
        <v>11</v>
      </c>
      <c r="C72" s="161">
        <v>3</v>
      </c>
      <c r="D72" s="161">
        <v>3</v>
      </c>
      <c r="E72" s="161"/>
      <c r="F72" s="161"/>
      <c r="G72" s="161"/>
      <c r="H72" s="161" t="s">
        <v>164</v>
      </c>
      <c r="I72" s="161"/>
      <c r="J72" s="161">
        <v>3</v>
      </c>
      <c r="K72" s="161">
        <v>3</v>
      </c>
      <c r="L72" s="161">
        <v>3</v>
      </c>
      <c r="M72" s="161">
        <v>3</v>
      </c>
      <c r="N72" s="161">
        <v>3</v>
      </c>
      <c r="O72" s="161">
        <v>3</v>
      </c>
      <c r="P72" s="161">
        <v>3</v>
      </c>
      <c r="Q72" s="160"/>
      <c r="R72" s="160" t="s">
        <v>314</v>
      </c>
      <c r="S72" s="135"/>
      <c r="T72" s="132"/>
      <c r="U72" s="135"/>
      <c r="V72" s="135"/>
      <c r="W72" s="135"/>
      <c r="X72" s="135"/>
      <c r="Y72" s="132"/>
      <c r="Z72" s="132"/>
      <c r="AA72" s="132"/>
      <c r="AC72" s="132"/>
      <c r="AD72" s="135"/>
      <c r="AE72" s="135"/>
      <c r="AF72" s="135"/>
      <c r="AG72" s="132"/>
      <c r="AH72" s="132"/>
      <c r="AI72" s="132"/>
    </row>
    <row r="73" spans="1:35">
      <c r="B73" s="5"/>
      <c r="P73" s="5"/>
      <c r="Q73" s="5"/>
      <c r="R73" s="23"/>
      <c r="AC73" s="9"/>
      <c r="AD73" s="10"/>
      <c r="AE73" s="7"/>
      <c r="AF73" s="8"/>
      <c r="AG73" s="9"/>
      <c r="AH73" s="9"/>
      <c r="AI73" s="9"/>
    </row>
    <row r="74" spans="1:35">
      <c r="R74" s="23"/>
      <c r="AC74" s="9"/>
      <c r="AD74" s="10"/>
      <c r="AE74" s="7"/>
      <c r="AF74" s="8"/>
      <c r="AG74" s="9"/>
      <c r="AH74" s="9"/>
      <c r="AI74" s="9"/>
    </row>
    <row r="75" spans="1:35">
      <c r="R75" s="23"/>
      <c r="AC75" s="9"/>
      <c r="AD75" s="10"/>
      <c r="AE75" s="7"/>
      <c r="AF75" s="8"/>
      <c r="AG75" s="9"/>
      <c r="AH75" s="9"/>
      <c r="AI75" s="9"/>
    </row>
    <row r="76" spans="1:35">
      <c r="R76" s="23"/>
      <c r="AC76" s="9"/>
      <c r="AD76" s="10"/>
      <c r="AE76" s="7"/>
      <c r="AF76" s="8"/>
      <c r="AG76" s="9"/>
      <c r="AH76" s="9"/>
      <c r="AI76" s="9"/>
    </row>
    <row r="77" spans="1:35">
      <c r="R77" s="23"/>
      <c r="AC77" s="9"/>
      <c r="AD77" s="10"/>
      <c r="AE77" s="7"/>
      <c r="AF77" s="8"/>
      <c r="AG77" s="9"/>
      <c r="AH77" s="9"/>
      <c r="AI77" s="9"/>
    </row>
    <row r="78" spans="1:35">
      <c r="R78" s="23"/>
      <c r="AC78" s="9"/>
      <c r="AD78" s="10"/>
      <c r="AE78" s="7"/>
      <c r="AF78" s="8"/>
      <c r="AG78" s="9"/>
      <c r="AH78" s="9"/>
      <c r="AI78" s="9"/>
    </row>
    <row r="79" spans="1:35">
      <c r="R79" s="23"/>
      <c r="AC79" s="9"/>
      <c r="AD79" s="10"/>
      <c r="AE79" s="7"/>
      <c r="AF79" s="8"/>
      <c r="AG79" s="9"/>
      <c r="AH79" s="9"/>
      <c r="AI79" s="9"/>
    </row>
    <row r="80" spans="1:35">
      <c r="R80" s="23"/>
      <c r="AC80" s="9"/>
      <c r="AD80" s="10"/>
      <c r="AE80" s="7"/>
      <c r="AF80" s="8"/>
      <c r="AG80" s="9"/>
      <c r="AH80" s="9"/>
      <c r="AI80" s="9"/>
    </row>
    <row r="81" spans="18:35">
      <c r="R81" s="23"/>
      <c r="AC81" s="9"/>
      <c r="AD81" s="10"/>
      <c r="AE81" s="7"/>
      <c r="AF81" s="8"/>
      <c r="AG81" s="9"/>
      <c r="AH81" s="9"/>
      <c r="AI81" s="9"/>
    </row>
    <row r="82" spans="18:35">
      <c r="R82" s="23"/>
      <c r="AC82" s="9"/>
      <c r="AD82" s="10"/>
      <c r="AE82" s="7"/>
      <c r="AF82" s="8"/>
      <c r="AG82" s="9"/>
      <c r="AH82" s="9"/>
      <c r="AI82" s="9"/>
    </row>
    <row r="83" spans="18:35">
      <c r="R83" s="23"/>
      <c r="AC83" s="9"/>
      <c r="AD83" s="10"/>
      <c r="AE83" s="7"/>
      <c r="AF83" s="8"/>
      <c r="AG83" s="9"/>
      <c r="AH83" s="9"/>
      <c r="AI83" s="9"/>
    </row>
    <row r="84" spans="18:35">
      <c r="R84" s="23"/>
      <c r="AC84" s="9"/>
      <c r="AD84" s="10"/>
      <c r="AE84" s="7"/>
      <c r="AF84" s="8"/>
      <c r="AG84" s="9"/>
      <c r="AH84" s="9"/>
      <c r="AI84" s="9"/>
    </row>
    <row r="85" spans="18:35">
      <c r="R85" s="23"/>
      <c r="AC85" s="9"/>
      <c r="AD85" s="10"/>
      <c r="AE85" s="7"/>
      <c r="AF85" s="8"/>
      <c r="AG85" s="9"/>
      <c r="AH85" s="9"/>
      <c r="AI85" s="9"/>
    </row>
    <row r="86" spans="18:35">
      <c r="R86" s="23"/>
      <c r="AC86" s="9"/>
      <c r="AD86" s="10"/>
      <c r="AE86" s="7"/>
      <c r="AF86" s="8"/>
      <c r="AG86" s="9"/>
      <c r="AH86" s="9"/>
      <c r="AI86" s="9"/>
    </row>
    <row r="87" spans="18:35">
      <c r="R87" s="23"/>
      <c r="AC87" s="9"/>
      <c r="AD87" s="10"/>
      <c r="AE87" s="7"/>
      <c r="AF87" s="8"/>
      <c r="AG87" s="9"/>
      <c r="AH87" s="9"/>
      <c r="AI87" s="9"/>
    </row>
    <row r="88" spans="18:35">
      <c r="R88" s="23"/>
      <c r="AC88" s="9"/>
      <c r="AD88" s="10"/>
      <c r="AE88" s="7"/>
      <c r="AF88" s="8"/>
      <c r="AG88" s="9"/>
      <c r="AH88" s="9"/>
      <c r="AI88" s="9"/>
    </row>
    <row r="89" spans="18:35">
      <c r="R89" s="23"/>
      <c r="AC89" s="9"/>
      <c r="AD89" s="10"/>
      <c r="AE89" s="7"/>
      <c r="AF89" s="8"/>
      <c r="AG89" s="9"/>
      <c r="AH89" s="9"/>
      <c r="AI89" s="9"/>
    </row>
    <row r="90" spans="18:35">
      <c r="R90" s="23"/>
      <c r="AC90" s="9"/>
      <c r="AD90" s="10"/>
      <c r="AE90" s="7"/>
      <c r="AF90" s="8"/>
      <c r="AG90" s="9"/>
      <c r="AH90" s="9"/>
      <c r="AI90" s="9"/>
    </row>
    <row r="91" spans="18:35">
      <c r="R91" s="23"/>
      <c r="AC91" s="9"/>
      <c r="AD91" s="10"/>
      <c r="AE91" s="7"/>
      <c r="AF91" s="8"/>
      <c r="AG91" s="9"/>
      <c r="AH91" s="9"/>
      <c r="AI91" s="9"/>
    </row>
    <row r="92" spans="18:35">
      <c r="R92" s="23"/>
      <c r="AC92" s="9"/>
      <c r="AD92" s="10"/>
      <c r="AE92" s="7"/>
      <c r="AF92" s="8"/>
      <c r="AG92" s="9"/>
      <c r="AH92" s="9"/>
      <c r="AI92" s="9"/>
    </row>
    <row r="93" spans="18:35">
      <c r="R93" s="23"/>
      <c r="AC93" s="9"/>
      <c r="AD93" s="10"/>
      <c r="AE93" s="7"/>
      <c r="AF93" s="8"/>
      <c r="AG93" s="9"/>
      <c r="AH93" s="9"/>
      <c r="AI93" s="9"/>
    </row>
    <row r="94" spans="18:35">
      <c r="R94" s="23"/>
      <c r="AC94" s="9"/>
      <c r="AD94" s="10"/>
      <c r="AE94" s="7"/>
      <c r="AF94" s="8"/>
      <c r="AG94" s="9"/>
      <c r="AH94" s="9"/>
      <c r="AI94" s="9"/>
    </row>
    <row r="95" spans="18:35">
      <c r="R95" s="23"/>
      <c r="AC95" s="9"/>
      <c r="AD95" s="10"/>
      <c r="AE95" s="7"/>
      <c r="AF95" s="8"/>
      <c r="AG95" s="9"/>
      <c r="AH95" s="9"/>
      <c r="AI95" s="9"/>
    </row>
    <row r="96" spans="18:35">
      <c r="R96" s="23"/>
      <c r="AC96" s="9"/>
      <c r="AD96" s="10"/>
      <c r="AE96" s="7"/>
      <c r="AF96" s="8"/>
      <c r="AG96" s="9"/>
      <c r="AH96" s="9"/>
      <c r="AI96" s="9"/>
    </row>
    <row r="97" spans="18:35">
      <c r="R97" s="23"/>
      <c r="AC97" s="9"/>
      <c r="AD97" s="10"/>
      <c r="AE97" s="7"/>
      <c r="AF97" s="8"/>
      <c r="AG97" s="9"/>
      <c r="AH97" s="9"/>
      <c r="AI97" s="9"/>
    </row>
    <row r="98" spans="18:35">
      <c r="R98" s="23"/>
      <c r="AC98" s="9"/>
      <c r="AD98" s="10"/>
      <c r="AE98" s="7"/>
      <c r="AF98" s="8"/>
      <c r="AG98" s="9"/>
      <c r="AH98" s="9"/>
      <c r="AI98" s="9"/>
    </row>
    <row r="99" spans="18:35">
      <c r="R99" s="23"/>
    </row>
    <row r="100" spans="18:35">
      <c r="R100" s="23"/>
    </row>
    <row r="101" spans="18:35">
      <c r="R101" s="23"/>
    </row>
    <row r="102" spans="18:35">
      <c r="R102" s="23"/>
    </row>
    <row r="103" spans="18:35">
      <c r="R103" s="23"/>
    </row>
    <row r="104" spans="18:35">
      <c r="R104" s="23"/>
    </row>
    <row r="105" spans="18:35">
      <c r="R105" s="23"/>
    </row>
    <row r="106" spans="18:35">
      <c r="R106" s="23"/>
    </row>
    <row r="107" spans="18:35">
      <c r="R107" s="23"/>
    </row>
    <row r="108" spans="18:35">
      <c r="R108" s="23"/>
    </row>
    <row r="109" spans="18:35">
      <c r="R109" s="23"/>
    </row>
    <row r="110" spans="18:35">
      <c r="R110" s="23"/>
    </row>
    <row r="111" spans="18:35">
      <c r="R111" s="23"/>
    </row>
    <row r="112" spans="18:35">
      <c r="R112" s="23"/>
    </row>
    <row r="113" spans="18:18">
      <c r="R113" s="23"/>
    </row>
    <row r="114" spans="18:18">
      <c r="R114" s="23"/>
    </row>
    <row r="115" spans="18:18">
      <c r="R115" s="23"/>
    </row>
    <row r="116" spans="18:18">
      <c r="R116" s="23"/>
    </row>
    <row r="117" spans="18:18">
      <c r="R117" s="23"/>
    </row>
    <row r="118" spans="18:18">
      <c r="R118" s="23"/>
    </row>
    <row r="119" spans="18:18">
      <c r="R119" s="23"/>
    </row>
    <row r="120" spans="18:18">
      <c r="R120" s="23"/>
    </row>
    <row r="121" spans="18:18">
      <c r="R121" s="23"/>
    </row>
    <row r="122" spans="18:18">
      <c r="R122" s="23"/>
    </row>
    <row r="123" spans="18:18">
      <c r="R123" s="23"/>
    </row>
    <row r="124" spans="18:18">
      <c r="R124" s="23"/>
    </row>
    <row r="125" spans="18:18">
      <c r="R125" s="23"/>
    </row>
    <row r="126" spans="18:18">
      <c r="R126" s="23"/>
    </row>
    <row r="127" spans="18:18">
      <c r="R127" s="23"/>
    </row>
    <row r="128" spans="18:18">
      <c r="R128" s="23"/>
    </row>
  </sheetData>
  <mergeCells count="18">
    <mergeCell ref="C39:P39"/>
    <mergeCell ref="R39:R42"/>
    <mergeCell ref="C41:D41"/>
    <mergeCell ref="E41:H41"/>
    <mergeCell ref="I41:M41"/>
    <mergeCell ref="N41:Q41"/>
    <mergeCell ref="A1:R1"/>
    <mergeCell ref="A3:A6"/>
    <mergeCell ref="B3:B6"/>
    <mergeCell ref="R3:R6"/>
    <mergeCell ref="C3:P3"/>
    <mergeCell ref="C5:D5"/>
    <mergeCell ref="E5:H5"/>
    <mergeCell ref="I5:M5"/>
    <mergeCell ref="N5:Q5"/>
    <mergeCell ref="A37:R37"/>
    <mergeCell ref="A39:A42"/>
    <mergeCell ref="B39:B42"/>
  </mergeCells>
  <pageMargins left="0.75" right="0.05" top="0.25" bottom="0.05" header="0.0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2015-03-22T09:34:52Z</cp:lastPrinted>
  <dcterms:created xsi:type="dcterms:W3CDTF">2012-04-07T15:33:27Z</dcterms:created>
  <dcterms:modified xsi:type="dcterms:W3CDTF">2015-03-22T09:44:07Z</dcterms:modified>
</cp:coreProperties>
</file>